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30.9\上下水道課１\00 下水道業務\01 経理関係\09 経営戦略・経営比較分析\経営比較分析\平成２８年度\"/>
    </mc:Choice>
  </mc:AlternateContent>
  <workbookProtection workbookPassword="8649" lockStructure="1"/>
  <bookViews>
    <workbookView xWindow="0" yWindow="0" windowWidth="20490" windowHeight="7770"/>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AT8" i="4"/>
  <c r="AL8" i="4"/>
  <c r="P8" i="4"/>
  <c r="I8" i="4"/>
  <c r="B8" i="4"/>
  <c r="C10" i="5" l="1"/>
  <c r="D10" i="5"/>
  <c r="E10" i="5"/>
  <c r="B10" i="5"/>
</calcChain>
</file>

<file path=xl/sharedStrings.xml><?xml version="1.0" encoding="utf-8"?>
<sst xmlns="http://schemas.openxmlformats.org/spreadsheetml/2006/main" count="225" uniqueCount="110">
  <si>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</si>
  <si>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</si>
  <si>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</si>
  <si>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</si>
  <si>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</si>
  <si>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</si>
  <si>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</si>
  <si>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</si>
  <si>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</si>
  <si>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</si>
  <si>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</si>
  <si>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</si>
  <si>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</si>
  <si>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</si>
  <si>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</si>
  <si>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</si>
  <si>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</si>
  <si>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</si>
  <si>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</si>
  <si>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</si>
  <si>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</si>
  <si>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</si>
  <si>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</si>
  <si>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</si>
  <si>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</si>
  <si>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</si>
  <si>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</si>
  <si>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</si>
  <si>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</si>
  <si>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</si>
  <si>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</si>
  <si>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</si>
  <si>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</si>
  <si>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</si>
  <si>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</si>
  <si>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</si>
  <si>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</si>
  <si>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</si>
  <si>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</si>
  <si>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</si>
  <si>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</si>
  <si>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</si>
  <si>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</si>
  <si>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</si>
  <si>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</si>
  <si>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</si>
  <si>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</si>
  <si>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</si>
  <si>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</si>
  <si>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</si>
  <si>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</si>
  <si>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</si>
  <si>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</si>
  <si>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</si>
  <si>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</si>
  <si>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</si>
  <si>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</si>
  <si>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</si>
  <si>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</si>
  <si>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</si>
  <si>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</si>
  <si>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</si>
  <si>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</si>
  <si>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</si>
  <si>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</si>
  <si>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</si>
  <si>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</si>
  <si>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</si>
  <si>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</si>
  <si>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</si>
  <si>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</si>
  <si>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</si>
  <si>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</si>
  <si>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</si>
  <si>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</si>
  <si>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</si>
  <si>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</si>
  <si>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</si>
  <si>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</si>
  <si>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</si>
  <si>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</si>
  <si>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</si>
  <si>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</si>
  <si>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</si>
  <si>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</si>
  <si>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</si>
  <si>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</si>
  <si>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</si>
  <si>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</si>
  <si>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</si>
  <si>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</si>
  <si>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</si>
  <si>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</si>
  <si>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</si>
  <si>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</si>
  <si>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</si>
  <si>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平川市</t>
  </si>
  <si>
    <t>法適用</t>
  </si>
  <si>
    <t>下水道事業</t>
  </si>
  <si>
    <t>公共下水道</t>
  </si>
  <si>
    <t>Cc2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</si>
  <si>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</si>
  <si>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</si>
  <si>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</si>
  <si>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</si>
  <si>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</si>
  <si>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</si>
  <si>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形固定資産原価償却率について、類似団体と比較するとやや低い傾向にあり、老朽化等による管渠の破損は発生していないことから、現状では更新等の必要性はないが、計画的な点検による早期修繕を行うことで、重大な故障等を未然に防ぐ必要がある。</t>
    <rPh sb="0" eb="2">
      <t>ユウケイ</t>
    </rPh>
    <rPh sb="2" eb="4">
      <t>コテイ</t>
    </rPh>
    <rPh sb="4" eb="6">
      <t>シサン</t>
    </rPh>
    <rPh sb="6" eb="8">
      <t>ゲンカ</t>
    </rPh>
    <rPh sb="8" eb="11">
      <t>ショウキャクリツ</t>
    </rPh>
    <rPh sb="16" eb="18">
      <t>ルイジ</t>
    </rPh>
    <rPh sb="18" eb="20">
      <t>ダンタイ</t>
    </rPh>
    <rPh sb="21" eb="23">
      <t>ヒカク</t>
    </rPh>
    <rPh sb="28" eb="29">
      <t>ヒク</t>
    </rPh>
    <rPh sb="30" eb="32">
      <t>ケイコウ</t>
    </rPh>
    <rPh sb="36" eb="39">
      <t>ロウキュウカ</t>
    </rPh>
    <rPh sb="39" eb="40">
      <t>トウ</t>
    </rPh>
    <rPh sb="43" eb="44">
      <t>カン</t>
    </rPh>
    <rPh sb="44" eb="45">
      <t>キョ</t>
    </rPh>
    <rPh sb="46" eb="48">
      <t>ハソン</t>
    </rPh>
    <rPh sb="49" eb="51">
      <t>ハッセイ</t>
    </rPh>
    <rPh sb="61" eb="63">
      <t>ゲンジョウ</t>
    </rPh>
    <rPh sb="67" eb="68">
      <t>トウ</t>
    </rPh>
    <rPh sb="77" eb="80">
      <t>ケイカクテキ</t>
    </rPh>
    <rPh sb="81" eb="83">
      <t>テンケン</t>
    </rPh>
    <rPh sb="86" eb="88">
      <t>ソウキ</t>
    </rPh>
    <rPh sb="88" eb="90">
      <t>シュウゼン</t>
    </rPh>
    <rPh sb="91" eb="92">
      <t>オコナ</t>
    </rPh>
    <rPh sb="97" eb="99">
      <t>ジュウダイ</t>
    </rPh>
    <rPh sb="100" eb="103">
      <t>コショウトウ</t>
    </rPh>
    <rPh sb="104" eb="106">
      <t>ミゼン</t>
    </rPh>
    <rPh sb="107" eb="108">
      <t>フセ</t>
    </rPh>
    <rPh sb="109" eb="111">
      <t>ヒツヨウ</t>
    </rPh>
    <phoneticPr fontId="4"/>
  </si>
  <si>
    <t>今後も人口減少による使用料の減収は避けられず、厳しい経営状態が続くものと考えられるが、水洗化率向上に向けた未接続者への積極的な勧奨や確実な料金収納に努め、将来的には使用料の見直しを視野にいれながら、使用料以外の収入に依存しない経営改善を実施します。
また、計画的な点検により早期修繕を行うことで長寿命化を図り、突発的な経費増大が発生することのないよう計画的な維持修繕、改築更新に努めます。</t>
    <rPh sb="0" eb="2">
      <t>コンゴ</t>
    </rPh>
    <rPh sb="3" eb="5">
      <t>ジンコウ</t>
    </rPh>
    <rPh sb="5" eb="7">
      <t>ゲンショウ</t>
    </rPh>
    <rPh sb="10" eb="12">
      <t>シヨウ</t>
    </rPh>
    <rPh sb="12" eb="13">
      <t>リョウ</t>
    </rPh>
    <rPh sb="14" eb="16">
      <t>ゲンシュウ</t>
    </rPh>
    <rPh sb="17" eb="18">
      <t>サ</t>
    </rPh>
    <rPh sb="23" eb="24">
      <t>キビ</t>
    </rPh>
    <rPh sb="26" eb="28">
      <t>ケイエイ</t>
    </rPh>
    <rPh sb="28" eb="30">
      <t>ジョウタイ</t>
    </rPh>
    <rPh sb="31" eb="32">
      <t>ツヅ</t>
    </rPh>
    <rPh sb="36" eb="37">
      <t>カンガ</t>
    </rPh>
    <rPh sb="43" eb="45">
      <t>スイセン</t>
    </rPh>
    <rPh sb="45" eb="46">
      <t>カ</t>
    </rPh>
    <rPh sb="46" eb="47">
      <t>リツ</t>
    </rPh>
    <rPh sb="47" eb="49">
      <t>コウジョウ</t>
    </rPh>
    <rPh sb="50" eb="51">
      <t>ム</t>
    </rPh>
    <rPh sb="53" eb="56">
      <t>ミセツゾク</t>
    </rPh>
    <rPh sb="56" eb="57">
      <t>シャ</t>
    </rPh>
    <rPh sb="59" eb="62">
      <t>セッキョクテキ</t>
    </rPh>
    <rPh sb="63" eb="65">
      <t>カンショウ</t>
    </rPh>
    <rPh sb="66" eb="68">
      <t>カクジツ</t>
    </rPh>
    <rPh sb="69" eb="71">
      <t>リョウキン</t>
    </rPh>
    <rPh sb="71" eb="73">
      <t>シュウノウ</t>
    </rPh>
    <rPh sb="74" eb="75">
      <t>ツト</t>
    </rPh>
    <rPh sb="77" eb="80">
      <t>ショウライテキ</t>
    </rPh>
    <rPh sb="82" eb="84">
      <t>シヨウ</t>
    </rPh>
    <rPh sb="84" eb="85">
      <t>リョウ</t>
    </rPh>
    <rPh sb="86" eb="88">
      <t>ミナオ</t>
    </rPh>
    <rPh sb="90" eb="92">
      <t>シヤ</t>
    </rPh>
    <rPh sb="99" eb="101">
      <t>シヨウ</t>
    </rPh>
    <rPh sb="101" eb="102">
      <t>リョウ</t>
    </rPh>
    <rPh sb="102" eb="104">
      <t>イガイ</t>
    </rPh>
    <rPh sb="105" eb="107">
      <t>シュウニュウ</t>
    </rPh>
    <rPh sb="108" eb="110">
      <t>イゾン</t>
    </rPh>
    <rPh sb="113" eb="115">
      <t>ケイエイ</t>
    </rPh>
    <rPh sb="115" eb="117">
      <t>カイゼン</t>
    </rPh>
    <rPh sb="118" eb="120">
      <t>ジッシ</t>
    </rPh>
    <rPh sb="128" eb="131">
      <t>ケイカクテキ</t>
    </rPh>
    <rPh sb="132" eb="134">
      <t>テンケン</t>
    </rPh>
    <rPh sb="137" eb="139">
      <t>ソウキ</t>
    </rPh>
    <rPh sb="139" eb="141">
      <t>シュウゼン</t>
    </rPh>
    <rPh sb="142" eb="143">
      <t>オコナ</t>
    </rPh>
    <rPh sb="147" eb="148">
      <t>チョウ</t>
    </rPh>
    <rPh sb="148" eb="151">
      <t>ジュミョウカ</t>
    </rPh>
    <rPh sb="152" eb="153">
      <t>ハカ</t>
    </rPh>
    <rPh sb="175" eb="178">
      <t>ケイカクテキ</t>
    </rPh>
    <rPh sb="179" eb="181">
      <t>イジ</t>
    </rPh>
    <rPh sb="181" eb="183">
      <t>シュウゼン</t>
    </rPh>
    <rPh sb="184" eb="186">
      <t>カイチク</t>
    </rPh>
    <rPh sb="186" eb="188">
      <t>コウシン</t>
    </rPh>
    <rPh sb="189" eb="190">
      <t>ツト</t>
    </rPh>
    <phoneticPr fontId="4"/>
  </si>
  <si>
    <t>公共下水道事業では、経常収支比率について、平成27年度で単年度の収支が黒字であることを示す100%を上回ったことにより、累積欠損金比率が減少し、類似団体と比較しても低い比率となっている。
しかし、短期的な債務に対する支払能力は平成27年度で大幅に減少し、類似団体と比較しても低い比率となり、現金といった流動資産が減少傾向にあることが要因となっているが、企業債償還額は年々減少しており、企業債残高対事業規模比率は類似団体より高い比率となったものの、一般会計からの繰入金も徐々に減少していく見込みである。
また、経費回収率においては、有収水量が増えたことによる使用料の増加に加え、経費の削減による維持管理費等の汚水処理費の減少により、平成27年度で比率が上昇したものの、未だ100%を上回っておらず、使用料以外の収入に依存している状態である。
一方で、汚水処理原価は平成27年度で減少し、類似団体と比較しても低い傾向にあるが、有収水量の増加とは反対に下水への接続件数は昨年度より減少しており、水洗化率も年々上昇傾向であるものの、類似団体と比較すると低い傾向であるため、今後も水洗化率向上へ向けた取組が必要である。</t>
    <rPh sb="0" eb="2">
      <t>コウキョウ</t>
    </rPh>
    <rPh sb="2" eb="5">
      <t>ゲスイドウ</t>
    </rPh>
    <rPh sb="5" eb="7">
      <t>ジギョウ</t>
    </rPh>
    <rPh sb="10" eb="12">
      <t>ケイジョウ</t>
    </rPh>
    <rPh sb="12" eb="14">
      <t>シュウシ</t>
    </rPh>
    <rPh sb="14" eb="16">
      <t>ヒリツ</t>
    </rPh>
    <rPh sb="50" eb="52">
      <t>ウワマワ</t>
    </rPh>
    <rPh sb="60" eb="62">
      <t>ルイセキ</t>
    </rPh>
    <rPh sb="62" eb="65">
      <t>ケッソンキン</t>
    </rPh>
    <rPh sb="65" eb="67">
      <t>ヒリツ</t>
    </rPh>
    <rPh sb="68" eb="70">
      <t>ゲンショウ</t>
    </rPh>
    <rPh sb="72" eb="74">
      <t>ルイジ</t>
    </rPh>
    <rPh sb="74" eb="76">
      <t>ダンタイ</t>
    </rPh>
    <rPh sb="77" eb="79">
      <t>ヒカク</t>
    </rPh>
    <rPh sb="82" eb="83">
      <t>ヒク</t>
    </rPh>
    <rPh sb="84" eb="86">
      <t>ヒリツ</t>
    </rPh>
    <rPh sb="98" eb="101">
      <t>タンキテキ</t>
    </rPh>
    <rPh sb="102" eb="104">
      <t>サイム</t>
    </rPh>
    <rPh sb="105" eb="106">
      <t>タイ</t>
    </rPh>
    <rPh sb="108" eb="110">
      <t>シハラ</t>
    </rPh>
    <rPh sb="110" eb="112">
      <t>ノウリョク</t>
    </rPh>
    <rPh sb="113" eb="115">
      <t>ヘイセイ</t>
    </rPh>
    <rPh sb="117" eb="118">
      <t>ネン</t>
    </rPh>
    <rPh sb="118" eb="119">
      <t>ド</t>
    </rPh>
    <rPh sb="120" eb="122">
      <t>オオハバ</t>
    </rPh>
    <rPh sb="123" eb="125">
      <t>ゲンショウ</t>
    </rPh>
    <rPh sb="127" eb="129">
      <t>ルイジ</t>
    </rPh>
    <rPh sb="129" eb="131">
      <t>ダンタイ</t>
    </rPh>
    <rPh sb="132" eb="134">
      <t>ヒカク</t>
    </rPh>
    <rPh sb="137" eb="138">
      <t>ヒク</t>
    </rPh>
    <rPh sb="139" eb="141">
      <t>ヒリツ</t>
    </rPh>
    <rPh sb="176" eb="178">
      <t>キギョウ</t>
    </rPh>
    <rPh sb="178" eb="179">
      <t>サイ</t>
    </rPh>
    <rPh sb="179" eb="181">
      <t>ショウカン</t>
    </rPh>
    <rPh sb="181" eb="182">
      <t>ガク</t>
    </rPh>
    <rPh sb="183" eb="185">
      <t>ネンネン</t>
    </rPh>
    <rPh sb="185" eb="187">
      <t>ゲンショウ</t>
    </rPh>
    <rPh sb="192" eb="194">
      <t>キギョウ</t>
    </rPh>
    <rPh sb="194" eb="195">
      <t>サイ</t>
    </rPh>
    <rPh sb="195" eb="196">
      <t>ザン</t>
    </rPh>
    <rPh sb="196" eb="197">
      <t>ダカ</t>
    </rPh>
    <rPh sb="197" eb="198">
      <t>タイ</t>
    </rPh>
    <rPh sb="198" eb="200">
      <t>ジギョウ</t>
    </rPh>
    <rPh sb="200" eb="202">
      <t>キボ</t>
    </rPh>
    <rPh sb="202" eb="204">
      <t>ヒリツ</t>
    </rPh>
    <rPh sb="205" eb="207">
      <t>ルイジ</t>
    </rPh>
    <rPh sb="207" eb="209">
      <t>ダンタイ</t>
    </rPh>
    <rPh sb="211" eb="212">
      <t>タカ</t>
    </rPh>
    <rPh sb="213" eb="215">
      <t>ヒリツ</t>
    </rPh>
    <rPh sb="223" eb="225">
      <t>イッパン</t>
    </rPh>
    <rPh sb="225" eb="227">
      <t>カイケイ</t>
    </rPh>
    <rPh sb="230" eb="232">
      <t>クリイレ</t>
    </rPh>
    <rPh sb="232" eb="233">
      <t>キン</t>
    </rPh>
    <rPh sb="234" eb="235">
      <t>ジョ</t>
    </rPh>
    <rPh sb="254" eb="256">
      <t>ケイヒ</t>
    </rPh>
    <rPh sb="256" eb="258">
      <t>カイシュウ</t>
    </rPh>
    <rPh sb="258" eb="259">
      <t>リツ</t>
    </rPh>
    <rPh sb="265" eb="266">
      <t>ユウ</t>
    </rPh>
    <rPh sb="266" eb="267">
      <t>シュウ</t>
    </rPh>
    <rPh sb="267" eb="269">
      <t>スイリョウ</t>
    </rPh>
    <rPh sb="270" eb="271">
      <t>フ</t>
    </rPh>
    <rPh sb="278" eb="280">
      <t>シヨウ</t>
    </rPh>
    <rPh sb="280" eb="281">
      <t>リョウ</t>
    </rPh>
    <rPh sb="282" eb="284">
      <t>ゾウカ</t>
    </rPh>
    <rPh sb="285" eb="286">
      <t>クワ</t>
    </rPh>
    <rPh sb="288" eb="290">
      <t>ケイヒ</t>
    </rPh>
    <rPh sb="291" eb="293">
      <t>サクゲン</t>
    </rPh>
    <rPh sb="296" eb="298">
      <t>イジ</t>
    </rPh>
    <rPh sb="298" eb="302">
      <t>カンリヒトウ</t>
    </rPh>
    <rPh sb="303" eb="305">
      <t>オスイ</t>
    </rPh>
    <rPh sb="305" eb="307">
      <t>ショリ</t>
    </rPh>
    <rPh sb="307" eb="308">
      <t>ヒ</t>
    </rPh>
    <rPh sb="309" eb="311">
      <t>ゲンショウ</t>
    </rPh>
    <rPh sb="315" eb="317">
      <t>ヘイセイ</t>
    </rPh>
    <rPh sb="319" eb="320">
      <t>ネン</t>
    </rPh>
    <rPh sb="320" eb="321">
      <t>ド</t>
    </rPh>
    <rPh sb="322" eb="324">
      <t>ヒリツ</t>
    </rPh>
    <rPh sb="325" eb="327">
      <t>ジョウショウ</t>
    </rPh>
    <rPh sb="333" eb="334">
      <t>イマ</t>
    </rPh>
    <rPh sb="340" eb="342">
      <t>ウワマワ</t>
    </rPh>
    <rPh sb="348" eb="350">
      <t>シヨウ</t>
    </rPh>
    <rPh sb="350" eb="351">
      <t>リョウ</t>
    </rPh>
    <rPh sb="351" eb="353">
      <t>イガイ</t>
    </rPh>
    <rPh sb="354" eb="356">
      <t>シュウニュウ</t>
    </rPh>
    <rPh sb="357" eb="359">
      <t>イゾン</t>
    </rPh>
    <rPh sb="363" eb="365">
      <t>ジョウタイ</t>
    </rPh>
    <rPh sb="370" eb="372">
      <t>イッポウ</t>
    </rPh>
    <rPh sb="374" eb="376">
      <t>オスイ</t>
    </rPh>
    <rPh sb="376" eb="378">
      <t>ショリ</t>
    </rPh>
    <rPh sb="378" eb="380">
      <t>ゲンカ</t>
    </rPh>
    <rPh sb="381" eb="383">
      <t>ヘイセイ</t>
    </rPh>
    <rPh sb="385" eb="386">
      <t>ネン</t>
    </rPh>
    <rPh sb="386" eb="387">
      <t>ド</t>
    </rPh>
    <rPh sb="388" eb="390">
      <t>ゲンショウ</t>
    </rPh>
    <rPh sb="392" eb="394">
      <t>ルイジ</t>
    </rPh>
    <rPh sb="394" eb="396">
      <t>ダンタイ</t>
    </rPh>
    <rPh sb="397" eb="399">
      <t>ヒカク</t>
    </rPh>
    <rPh sb="402" eb="403">
      <t>ヒク</t>
    </rPh>
    <rPh sb="404" eb="406">
      <t>ケイコウ</t>
    </rPh>
    <rPh sb="411" eb="412">
      <t>ユウ</t>
    </rPh>
    <rPh sb="412" eb="413">
      <t>シュウ</t>
    </rPh>
    <rPh sb="413" eb="415">
      <t>スイリョウ</t>
    </rPh>
    <rPh sb="416" eb="418">
      <t>ゾウカ</t>
    </rPh>
    <rPh sb="420" eb="422">
      <t>ハンタイ</t>
    </rPh>
    <rPh sb="423" eb="425">
      <t>ゲスイ</t>
    </rPh>
    <rPh sb="427" eb="429">
      <t>セツゾク</t>
    </rPh>
    <rPh sb="429" eb="431">
      <t>ケンスウ</t>
    </rPh>
    <rPh sb="432" eb="434">
      <t>サクネン</t>
    </rPh>
    <rPh sb="434" eb="435">
      <t>ド</t>
    </rPh>
    <rPh sb="437" eb="439">
      <t>ゲンショウ</t>
    </rPh>
    <rPh sb="444" eb="446">
      <t>スイセン</t>
    </rPh>
    <rPh sb="446" eb="447">
      <t>カ</t>
    </rPh>
    <rPh sb="447" eb="448">
      <t>リツ</t>
    </rPh>
    <rPh sb="449" eb="451">
      <t>ネンネン</t>
    </rPh>
    <rPh sb="451" eb="453">
      <t>ジョウショウ</t>
    </rPh>
    <rPh sb="453" eb="455">
      <t>ケイコウ</t>
    </rPh>
    <rPh sb="462" eb="464">
      <t>ルイジ</t>
    </rPh>
    <rPh sb="464" eb="466">
      <t>ダンタイ</t>
    </rPh>
    <rPh sb="467" eb="469">
      <t>ヒカク</t>
    </rPh>
    <rPh sb="472" eb="473">
      <t>ヒク</t>
    </rPh>
    <rPh sb="474" eb="476">
      <t>ケイコウ</t>
    </rPh>
    <rPh sb="482" eb="484">
      <t>コンゴ</t>
    </rPh>
    <rPh sb="485" eb="487">
      <t>スイセン</t>
    </rPh>
    <rPh sb="487" eb="488">
      <t>カ</t>
    </rPh>
    <rPh sb="488" eb="489">
      <t>リツ</t>
    </rPh>
    <rPh sb="489" eb="491">
      <t>コウジョウ</t>
    </rPh>
    <rPh sb="492" eb="493">
      <t>ム</t>
    </rPh>
    <rPh sb="495" eb="496">
      <t>ト</t>
    </rPh>
    <rPh sb="496" eb="497">
      <t>ク</t>
    </rPh>
    <rPh sb="498" eb="50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</si>
</sst>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5780696"/>
        <c:axId val="28653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285780696"/>
        <c:axId val="286539296"/>
      </c:lineChart>
      <c:dateAx>
        <c:axId val="285780696"/>
        <c:scaling>
          <c:orientation val="minMax"/>
        </c:scaling>
        <c:delete val="1"/>
        <c:axPos val="b"/>
        <c:numFmt formatCode="ge" sourceLinked="1"/>
        <c:majorTickMark val="none"/>
        <c:minorTickMark val="none"/>
        <c:tickLblPos val="none"/>
        <c:crossAx val="286539296"/>
        <c:crosses val="autoZero"/>
        <c:auto val="1"/>
        <c:lblOffset val="100"/>
        <c:baseTimeUnit val="years"/>
      </c:dateAx>
      <c:valAx>
        <c:axId val="28653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780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6559224"/>
        <c:axId val="28655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286559224"/>
        <c:axId val="286559616"/>
      </c:lineChart>
      <c:dateAx>
        <c:axId val="286559224"/>
        <c:scaling>
          <c:orientation val="minMax"/>
        </c:scaling>
        <c:delete val="1"/>
        <c:axPos val="b"/>
        <c:numFmt formatCode="ge" sourceLinked="1"/>
        <c:majorTickMark val="none"/>
        <c:minorTickMark val="none"/>
        <c:tickLblPos val="none"/>
        <c:crossAx val="286559616"/>
        <c:crosses val="autoZero"/>
        <c:auto val="1"/>
        <c:lblOffset val="100"/>
        <c:baseTimeUnit val="years"/>
      </c:dateAx>
      <c:valAx>
        <c:axId val="28655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559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78.39</c:v>
                </c:pt>
                <c:pt idx="1">
                  <c:v>78.599999999999994</c:v>
                </c:pt>
                <c:pt idx="2">
                  <c:v>79.150000000000006</c:v>
                </c:pt>
                <c:pt idx="3">
                  <c:v>80.61</c:v>
                </c:pt>
                <c:pt idx="4">
                  <c:v>80.87</c:v>
                </c:pt>
              </c:numCache>
            </c:numRef>
          </c:val>
        </c:ser>
        <c:dLbls>
          <c:showLegendKey val="0"/>
          <c:showVal val="0"/>
          <c:showCatName val="0"/>
          <c:showSerName val="0"/>
          <c:showPercent val="0"/>
          <c:showBubbleSize val="0"/>
        </c:dLbls>
        <c:gapWidth val="150"/>
        <c:axId val="286814672"/>
        <c:axId val="286815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286814672"/>
        <c:axId val="286815064"/>
      </c:lineChart>
      <c:dateAx>
        <c:axId val="286814672"/>
        <c:scaling>
          <c:orientation val="minMax"/>
        </c:scaling>
        <c:delete val="1"/>
        <c:axPos val="b"/>
        <c:numFmt formatCode="ge" sourceLinked="1"/>
        <c:majorTickMark val="none"/>
        <c:minorTickMark val="none"/>
        <c:tickLblPos val="none"/>
        <c:crossAx val="286815064"/>
        <c:crosses val="autoZero"/>
        <c:auto val="1"/>
        <c:lblOffset val="100"/>
        <c:baseTimeUnit val="years"/>
      </c:dateAx>
      <c:valAx>
        <c:axId val="286815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81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99.63</c:v>
                </c:pt>
                <c:pt idx="1">
                  <c:v>99.07</c:v>
                </c:pt>
                <c:pt idx="2">
                  <c:v>99.23</c:v>
                </c:pt>
                <c:pt idx="3">
                  <c:v>98.62</c:v>
                </c:pt>
                <c:pt idx="4">
                  <c:v>101.64</c:v>
                </c:pt>
              </c:numCache>
            </c:numRef>
          </c:val>
        </c:ser>
        <c:dLbls>
          <c:showLegendKey val="0"/>
          <c:showVal val="0"/>
          <c:showCatName val="0"/>
          <c:showSerName val="0"/>
          <c:showPercent val="0"/>
          <c:showBubbleSize val="0"/>
        </c:dLbls>
        <c:gapWidth val="150"/>
        <c:axId val="285886744"/>
        <c:axId val="28590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101.09</c:v>
                </c:pt>
                <c:pt idx="1">
                  <c:v>102.83</c:v>
                </c:pt>
                <c:pt idx="2">
                  <c:v>102.73</c:v>
                </c:pt>
                <c:pt idx="3">
                  <c:v>108.56</c:v>
                </c:pt>
                <c:pt idx="4">
                  <c:v>109.12</c:v>
                </c:pt>
              </c:numCache>
            </c:numRef>
          </c:val>
          <c:smooth val="0"/>
        </c:ser>
        <c:dLbls>
          <c:showLegendKey val="0"/>
          <c:showVal val="0"/>
          <c:showCatName val="0"/>
          <c:showSerName val="0"/>
          <c:showPercent val="0"/>
          <c:showBubbleSize val="0"/>
        </c:dLbls>
        <c:marker val="1"/>
        <c:smooth val="0"/>
        <c:axId val="285886744"/>
        <c:axId val="285907568"/>
      </c:lineChart>
      <c:dateAx>
        <c:axId val="285886744"/>
        <c:scaling>
          <c:orientation val="minMax"/>
        </c:scaling>
        <c:delete val="1"/>
        <c:axPos val="b"/>
        <c:numFmt formatCode="ge" sourceLinked="1"/>
        <c:majorTickMark val="none"/>
        <c:minorTickMark val="none"/>
        <c:tickLblPos val="none"/>
        <c:crossAx val="285907568"/>
        <c:crosses val="autoZero"/>
        <c:auto val="1"/>
        <c:lblOffset val="100"/>
        <c:baseTimeUnit val="years"/>
      </c:dateAx>
      <c:valAx>
        <c:axId val="28590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886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57.26</c:v>
                </c:pt>
                <c:pt idx="1">
                  <c:v>7.15</c:v>
                </c:pt>
                <c:pt idx="2">
                  <c:v>8.57</c:v>
                </c:pt>
                <c:pt idx="3">
                  <c:v>17.13</c:v>
                </c:pt>
                <c:pt idx="4">
                  <c:v>19.55</c:v>
                </c:pt>
              </c:numCache>
            </c:numRef>
          </c:val>
        </c:ser>
        <c:dLbls>
          <c:showLegendKey val="0"/>
          <c:showVal val="0"/>
          <c:showCatName val="0"/>
          <c:showSerName val="0"/>
          <c:showPercent val="0"/>
          <c:showBubbleSize val="0"/>
        </c:dLbls>
        <c:gapWidth val="150"/>
        <c:axId val="216649048"/>
        <c:axId val="286804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11.9</c:v>
                </c:pt>
                <c:pt idx="1">
                  <c:v>10.46</c:v>
                </c:pt>
                <c:pt idx="2">
                  <c:v>11.39</c:v>
                </c:pt>
                <c:pt idx="3">
                  <c:v>21.28</c:v>
                </c:pt>
                <c:pt idx="4">
                  <c:v>23.95</c:v>
                </c:pt>
              </c:numCache>
            </c:numRef>
          </c:val>
          <c:smooth val="0"/>
        </c:ser>
        <c:dLbls>
          <c:showLegendKey val="0"/>
          <c:showVal val="0"/>
          <c:showCatName val="0"/>
          <c:showSerName val="0"/>
          <c:showPercent val="0"/>
          <c:showBubbleSize val="0"/>
        </c:dLbls>
        <c:marker val="1"/>
        <c:smooth val="0"/>
        <c:axId val="216649048"/>
        <c:axId val="286804904"/>
      </c:lineChart>
      <c:dateAx>
        <c:axId val="216649048"/>
        <c:scaling>
          <c:orientation val="minMax"/>
        </c:scaling>
        <c:delete val="1"/>
        <c:axPos val="b"/>
        <c:numFmt formatCode="ge" sourceLinked="1"/>
        <c:majorTickMark val="none"/>
        <c:minorTickMark val="none"/>
        <c:tickLblPos val="none"/>
        <c:crossAx val="286804904"/>
        <c:crosses val="autoZero"/>
        <c:auto val="1"/>
        <c:lblOffset val="100"/>
        <c:baseTimeUnit val="years"/>
      </c:dateAx>
      <c:valAx>
        <c:axId val="286804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649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2832176"/>
        <c:axId val="212831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
                  <c:v>0</c:v>
                </c:pt>
                <c:pt idx="1">
                  <c:v>0.66</c:v>
                </c:pt>
                <c:pt idx="2">
                  <c:v>0.78</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212832176"/>
        <c:axId val="212831784"/>
      </c:lineChart>
      <c:dateAx>
        <c:axId val="212832176"/>
        <c:scaling>
          <c:orientation val="minMax"/>
        </c:scaling>
        <c:delete val="1"/>
        <c:axPos val="b"/>
        <c:numFmt formatCode="ge" sourceLinked="1"/>
        <c:majorTickMark val="none"/>
        <c:minorTickMark val="none"/>
        <c:tickLblPos val="none"/>
        <c:crossAx val="212831784"/>
        <c:crosses val="autoZero"/>
        <c:auto val="1"/>
        <c:lblOffset val="100"/>
        <c:baseTimeUnit val="years"/>
      </c:dateAx>
      <c:valAx>
        <c:axId val="212831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83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13.46</c:v>
                </c:pt>
                <c:pt idx="1">
                  <c:v>15.32</c:v>
                </c:pt>
                <c:pt idx="2">
                  <c:v>17.21</c:v>
                </c:pt>
                <c:pt idx="3">
                  <c:v>21.85</c:v>
                </c:pt>
                <c:pt idx="4">
                  <c:v>17.91</c:v>
                </c:pt>
              </c:numCache>
            </c:numRef>
          </c:val>
        </c:ser>
        <c:dLbls>
          <c:showLegendKey val="0"/>
          <c:showVal val="0"/>
          <c:showCatName val="0"/>
          <c:showSerName val="0"/>
          <c:showPercent val="0"/>
          <c:showBubbleSize val="0"/>
        </c:dLbls>
        <c:gapWidth val="150"/>
        <c:axId val="212833744"/>
        <c:axId val="212834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174.36</c:v>
                </c:pt>
                <c:pt idx="1">
                  <c:v>146.78</c:v>
                </c:pt>
                <c:pt idx="2">
                  <c:v>149.66</c:v>
                </c:pt>
                <c:pt idx="3">
                  <c:v>100.32</c:v>
                </c:pt>
                <c:pt idx="4">
                  <c:v>116.49</c:v>
                </c:pt>
              </c:numCache>
            </c:numRef>
          </c:val>
          <c:smooth val="0"/>
        </c:ser>
        <c:dLbls>
          <c:showLegendKey val="0"/>
          <c:showVal val="0"/>
          <c:showCatName val="0"/>
          <c:showSerName val="0"/>
          <c:showPercent val="0"/>
          <c:showBubbleSize val="0"/>
        </c:dLbls>
        <c:marker val="1"/>
        <c:smooth val="0"/>
        <c:axId val="212833744"/>
        <c:axId val="212834136"/>
      </c:lineChart>
      <c:dateAx>
        <c:axId val="212833744"/>
        <c:scaling>
          <c:orientation val="minMax"/>
        </c:scaling>
        <c:delete val="1"/>
        <c:axPos val="b"/>
        <c:numFmt formatCode="ge" sourceLinked="1"/>
        <c:majorTickMark val="none"/>
        <c:minorTickMark val="none"/>
        <c:tickLblPos val="none"/>
        <c:crossAx val="212834136"/>
        <c:crosses val="autoZero"/>
        <c:auto val="1"/>
        <c:lblOffset val="100"/>
        <c:baseTimeUnit val="years"/>
      </c:dateAx>
      <c:valAx>
        <c:axId val="212834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83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162.47999999999999</c:v>
                </c:pt>
                <c:pt idx="1">
                  <c:v>174.64</c:v>
                </c:pt>
                <c:pt idx="2">
                  <c:v>1292.6199999999999</c:v>
                </c:pt>
                <c:pt idx="3">
                  <c:v>101.78</c:v>
                </c:pt>
                <c:pt idx="4">
                  <c:v>29.81</c:v>
                </c:pt>
              </c:numCache>
            </c:numRef>
          </c:val>
        </c:ser>
        <c:dLbls>
          <c:showLegendKey val="0"/>
          <c:showVal val="0"/>
          <c:showCatName val="0"/>
          <c:showSerName val="0"/>
          <c:showPercent val="0"/>
          <c:showBubbleSize val="0"/>
        </c:dLbls>
        <c:gapWidth val="150"/>
        <c:axId val="286455256"/>
        <c:axId val="28645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118.8</c:v>
                </c:pt>
                <c:pt idx="1">
                  <c:v>151.6</c:v>
                </c:pt>
                <c:pt idx="2">
                  <c:v>246.4</c:v>
                </c:pt>
                <c:pt idx="3">
                  <c:v>49.23</c:v>
                </c:pt>
                <c:pt idx="4">
                  <c:v>44.37</c:v>
                </c:pt>
              </c:numCache>
            </c:numRef>
          </c:val>
          <c:smooth val="0"/>
        </c:ser>
        <c:dLbls>
          <c:showLegendKey val="0"/>
          <c:showVal val="0"/>
          <c:showCatName val="0"/>
          <c:showSerName val="0"/>
          <c:showPercent val="0"/>
          <c:showBubbleSize val="0"/>
        </c:dLbls>
        <c:marker val="1"/>
        <c:smooth val="0"/>
        <c:axId val="286455256"/>
        <c:axId val="286455648"/>
      </c:lineChart>
      <c:dateAx>
        <c:axId val="286455256"/>
        <c:scaling>
          <c:orientation val="minMax"/>
        </c:scaling>
        <c:delete val="1"/>
        <c:axPos val="b"/>
        <c:numFmt formatCode="ge" sourceLinked="1"/>
        <c:majorTickMark val="none"/>
        <c:minorTickMark val="none"/>
        <c:tickLblPos val="none"/>
        <c:crossAx val="286455648"/>
        <c:crosses val="autoZero"/>
        <c:auto val="1"/>
        <c:lblOffset val="100"/>
        <c:baseTimeUnit val="years"/>
      </c:dateAx>
      <c:valAx>
        <c:axId val="28645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455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1989.37</c:v>
                </c:pt>
                <c:pt idx="1">
                  <c:v>1819.36</c:v>
                </c:pt>
                <c:pt idx="2">
                  <c:v>1694.83</c:v>
                </c:pt>
                <c:pt idx="3" formatCode="#,##0.00;&quot;△&quot;#,##0.00">
                  <c:v>0</c:v>
                </c:pt>
                <c:pt idx="4">
                  <c:v>1397.73</c:v>
                </c:pt>
              </c:numCache>
            </c:numRef>
          </c:val>
        </c:ser>
        <c:dLbls>
          <c:showLegendKey val="0"/>
          <c:showVal val="0"/>
          <c:showCatName val="0"/>
          <c:showSerName val="0"/>
          <c:showPercent val="0"/>
          <c:showBubbleSize val="0"/>
        </c:dLbls>
        <c:gapWidth val="150"/>
        <c:axId val="286456824"/>
        <c:axId val="28645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286456824"/>
        <c:axId val="286457216"/>
      </c:lineChart>
      <c:dateAx>
        <c:axId val="286456824"/>
        <c:scaling>
          <c:orientation val="minMax"/>
        </c:scaling>
        <c:delete val="1"/>
        <c:axPos val="b"/>
        <c:numFmt formatCode="ge" sourceLinked="1"/>
        <c:majorTickMark val="none"/>
        <c:minorTickMark val="none"/>
        <c:tickLblPos val="none"/>
        <c:crossAx val="286457216"/>
        <c:crosses val="autoZero"/>
        <c:auto val="1"/>
        <c:lblOffset val="100"/>
        <c:baseTimeUnit val="years"/>
      </c:dateAx>
      <c:valAx>
        <c:axId val="28645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456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78.510000000000005</c:v>
                </c:pt>
                <c:pt idx="1">
                  <c:v>79.12</c:v>
                </c:pt>
                <c:pt idx="2">
                  <c:v>79.489999999999995</c:v>
                </c:pt>
                <c:pt idx="3">
                  <c:v>76.3</c:v>
                </c:pt>
                <c:pt idx="4">
                  <c:v>82.67</c:v>
                </c:pt>
              </c:numCache>
            </c:numRef>
          </c:val>
        </c:ser>
        <c:dLbls>
          <c:showLegendKey val="0"/>
          <c:showVal val="0"/>
          <c:showCatName val="0"/>
          <c:showSerName val="0"/>
          <c:showPercent val="0"/>
          <c:showBubbleSize val="0"/>
        </c:dLbls>
        <c:gapWidth val="150"/>
        <c:axId val="286556480"/>
        <c:axId val="286556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286556480"/>
        <c:axId val="286556872"/>
      </c:lineChart>
      <c:dateAx>
        <c:axId val="286556480"/>
        <c:scaling>
          <c:orientation val="minMax"/>
        </c:scaling>
        <c:delete val="1"/>
        <c:axPos val="b"/>
        <c:numFmt formatCode="ge" sourceLinked="1"/>
        <c:majorTickMark val="none"/>
        <c:minorTickMark val="none"/>
        <c:tickLblPos val="none"/>
        <c:crossAx val="286556872"/>
        <c:crosses val="autoZero"/>
        <c:auto val="1"/>
        <c:lblOffset val="100"/>
        <c:baseTimeUnit val="years"/>
      </c:dateAx>
      <c:valAx>
        <c:axId val="286556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55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206.16</c:v>
                </c:pt>
                <c:pt idx="1">
                  <c:v>204.69</c:v>
                </c:pt>
                <c:pt idx="2">
                  <c:v>204.82</c:v>
                </c:pt>
                <c:pt idx="3">
                  <c:v>212.37</c:v>
                </c:pt>
                <c:pt idx="4">
                  <c:v>197.02</c:v>
                </c:pt>
              </c:numCache>
            </c:numRef>
          </c:val>
        </c:ser>
        <c:dLbls>
          <c:showLegendKey val="0"/>
          <c:showVal val="0"/>
          <c:showCatName val="0"/>
          <c:showSerName val="0"/>
          <c:showPercent val="0"/>
          <c:showBubbleSize val="0"/>
        </c:dLbls>
        <c:gapWidth val="150"/>
        <c:axId val="286454864"/>
        <c:axId val="28655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286454864"/>
        <c:axId val="286558048"/>
      </c:lineChart>
      <c:dateAx>
        <c:axId val="286454864"/>
        <c:scaling>
          <c:orientation val="minMax"/>
        </c:scaling>
        <c:delete val="1"/>
        <c:axPos val="b"/>
        <c:numFmt formatCode="ge" sourceLinked="1"/>
        <c:majorTickMark val="none"/>
        <c:minorTickMark val="none"/>
        <c:tickLblPos val="none"/>
        <c:crossAx val="286558048"/>
        <c:crosses val="autoZero"/>
        <c:auto val="1"/>
        <c:lblOffset val="100"/>
        <c:baseTimeUnit val="years"/>
      </c:dateAx>
      <c:valAx>
        <c:axId val="28655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45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3"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平川市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32440</v>
      </c>
      <c r="AM8" s="47"/>
      <c r="AN8" s="47"/>
      <c r="AO8" s="47"/>
      <c r="AP8" s="47"/>
      <c r="AQ8" s="47"/>
      <c r="AR8" s="47"/>
      <c r="AS8" s="47"/>
      <c r="AT8" s="43">
        <f>データ!S6</f>
        <v>346.01</v>
      </c>
      <c r="AU8" s="43"/>
      <c r="AV8" s="43"/>
      <c r="AW8" s="43"/>
      <c r="AX8" s="43"/>
      <c r="AY8" s="43"/>
      <c r="AZ8" s="43"/>
      <c r="BA8" s="43"/>
      <c r="BB8" s="43">
        <f>データ!T6</f>
        <v>93.75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57.01</v>
      </c>
      <c r="J10" s="43"/>
      <c r="K10" s="43"/>
      <c r="L10" s="43"/>
      <c r="M10" s="43"/>
      <c r="N10" s="43"/>
      <c r="O10" s="43"/>
      <c r="P10" s="43">
        <f>データ!O6</f>
        <v>71.97</v>
      </c>
      <c r="Q10" s="43"/>
      <c r="R10" s="43"/>
      <c r="S10" s="43"/>
      <c r="T10" s="43"/>
      <c r="U10" s="43"/>
      <c r="V10" s="43"/>
      <c r="W10" s="43">
        <f>データ!P6</f>
        <v>83.93</v>
      </c>
      <c r="X10" s="43"/>
      <c r="Y10" s="43"/>
      <c r="Z10" s="43"/>
      <c r="AA10" s="43"/>
      <c r="AB10" s="43"/>
      <c r="AC10" s="43"/>
      <c r="AD10" s="47">
        <f>データ!Q6</f>
        <v>3065</v>
      </c>
      <c r="AE10" s="47"/>
      <c r="AF10" s="47"/>
      <c r="AG10" s="47"/>
      <c r="AH10" s="47"/>
      <c r="AI10" s="47"/>
      <c r="AJ10" s="47"/>
      <c r="AK10" s="2"/>
      <c r="AL10" s="47">
        <f>データ!U6</f>
        <v>23230</v>
      </c>
      <c r="AM10" s="47"/>
      <c r="AN10" s="47"/>
      <c r="AO10" s="47"/>
      <c r="AP10" s="47"/>
      <c r="AQ10" s="47"/>
      <c r="AR10" s="47"/>
      <c r="AS10" s="47"/>
      <c r="AT10" s="43">
        <f>データ!V6</f>
        <v>8.14</v>
      </c>
      <c r="AU10" s="43"/>
      <c r="AV10" s="43"/>
      <c r="AW10" s="43"/>
      <c r="AX10" s="43"/>
      <c r="AY10" s="43"/>
      <c r="AZ10" s="43"/>
      <c r="BA10" s="43"/>
      <c r="BB10" s="43">
        <f>データ!W6</f>
        <v>2853.81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22101</v>
      </c>
      <c r="D6" s="31">
        <f t="shared" si="3"/>
        <v>46</v>
      </c>
      <c r="E6" s="31">
        <f t="shared" si="3"/>
        <v>17</v>
      </c>
      <c r="F6" s="31">
        <f t="shared" si="3"/>
        <v>1</v>
      </c>
      <c r="G6" s="31">
        <f t="shared" si="3"/>
        <v>0</v>
      </c>
      <c r="H6" s="31" t="str">
        <f t="shared" si="3"/>
        <v>青森県　平川市</v>
      </c>
      <c r="I6" s="31" t="str">
        <f t="shared" si="3"/>
        <v>法適用</v>
      </c>
      <c r="J6" s="31" t="str">
        <f t="shared" si="3"/>
        <v>下水道事業</v>
      </c>
      <c r="K6" s="31" t="str">
        <f t="shared" si="3"/>
        <v>公共下水道</v>
      </c>
      <c r="L6" s="31" t="str">
        <f t="shared" si="3"/>
        <v>Cc2</v>
      </c>
      <c r="M6" s="32" t="str">
        <f t="shared" si="3"/>
        <v>-</v>
      </c>
      <c r="N6" s="32">
        <f t="shared" si="3"/>
        <v>57.01</v>
      </c>
      <c r="O6" s="32">
        <f t="shared" si="3"/>
        <v>71.97</v>
      </c>
      <c r="P6" s="32">
        <f t="shared" si="3"/>
        <v>83.93</v>
      </c>
      <c r="Q6" s="32">
        <f t="shared" si="3"/>
        <v>3065</v>
      </c>
      <c r="R6" s="32">
        <f t="shared" si="3"/>
        <v>32440</v>
      </c>
      <c r="S6" s="32">
        <f t="shared" si="3"/>
        <v>346.01</v>
      </c>
      <c r="T6" s="32">
        <f t="shared" si="3"/>
        <v>93.75</v>
      </c>
      <c r="U6" s="32">
        <f t="shared" si="3"/>
        <v>23230</v>
      </c>
      <c r="V6" s="32">
        <f t="shared" si="3"/>
        <v>8.14</v>
      </c>
      <c r="W6" s="32">
        <f t="shared" si="3"/>
        <v>2853.81</v>
      </c>
      <c r="X6" s="33">
        <f>IF(X7="",NA(),X7)</f>
        <v>99.63</v>
      </c>
      <c r="Y6" s="33">
        <f t="shared" ref="Y6:AG6" si="4">IF(Y7="",NA(),Y7)</f>
        <v>99.07</v>
      </c>
      <c r="Z6" s="33">
        <f t="shared" si="4"/>
        <v>99.23</v>
      </c>
      <c r="AA6" s="33">
        <f t="shared" si="4"/>
        <v>98.62</v>
      </c>
      <c r="AB6" s="33">
        <f t="shared" si="4"/>
        <v>101.64</v>
      </c>
      <c r="AC6" s="33">
        <f t="shared" si="4"/>
        <v>101.09</v>
      </c>
      <c r="AD6" s="33">
        <f t="shared" si="4"/>
        <v>102.83</v>
      </c>
      <c r="AE6" s="33">
        <f t="shared" si="4"/>
        <v>102.73</v>
      </c>
      <c r="AF6" s="33">
        <f t="shared" si="4"/>
        <v>108.56</v>
      </c>
      <c r="AG6" s="33">
        <f t="shared" si="4"/>
        <v>109.12</v>
      </c>
      <c r="AH6" s="32" t="str">
        <f>IF(AH7="","",IF(AH7="-","【-】","【"&amp;SUBSTITUTE(TEXT(AH7,"#,##0.00"),"-","△")&amp;"】"))</f>
        <v>【108.23】</v>
      </c>
      <c r="AI6" s="33">
        <f>IF(AI7="",NA(),AI7)</f>
        <v>13.46</v>
      </c>
      <c r="AJ6" s="33">
        <f t="shared" ref="AJ6:AR6" si="5">IF(AJ7="",NA(),AJ7)</f>
        <v>15.32</v>
      </c>
      <c r="AK6" s="33">
        <f t="shared" si="5"/>
        <v>17.21</v>
      </c>
      <c r="AL6" s="33">
        <f t="shared" si="5"/>
        <v>21.85</v>
      </c>
      <c r="AM6" s="33">
        <f t="shared" si="5"/>
        <v>17.91</v>
      </c>
      <c r="AN6" s="33">
        <f t="shared" si="5"/>
        <v>174.36</v>
      </c>
      <c r="AO6" s="33">
        <f t="shared" si="5"/>
        <v>146.78</v>
      </c>
      <c r="AP6" s="33">
        <f t="shared" si="5"/>
        <v>149.66</v>
      </c>
      <c r="AQ6" s="33">
        <f t="shared" si="5"/>
        <v>100.32</v>
      </c>
      <c r="AR6" s="33">
        <f t="shared" si="5"/>
        <v>116.49</v>
      </c>
      <c r="AS6" s="32" t="str">
        <f>IF(AS7="","",IF(AS7="-","【-】","【"&amp;SUBSTITUTE(TEXT(AS7,"#,##0.00"),"-","△")&amp;"】"))</f>
        <v>【4.45】</v>
      </c>
      <c r="AT6" s="33">
        <f>IF(AT7="",NA(),AT7)</f>
        <v>162.47999999999999</v>
      </c>
      <c r="AU6" s="33">
        <f t="shared" ref="AU6:BC6" si="6">IF(AU7="",NA(),AU7)</f>
        <v>174.64</v>
      </c>
      <c r="AV6" s="33">
        <f t="shared" si="6"/>
        <v>1292.6199999999999</v>
      </c>
      <c r="AW6" s="33">
        <f t="shared" si="6"/>
        <v>101.78</v>
      </c>
      <c r="AX6" s="33">
        <f t="shared" si="6"/>
        <v>29.81</v>
      </c>
      <c r="AY6" s="33">
        <f t="shared" si="6"/>
        <v>118.8</v>
      </c>
      <c r="AZ6" s="33">
        <f t="shared" si="6"/>
        <v>151.6</v>
      </c>
      <c r="BA6" s="33">
        <f t="shared" si="6"/>
        <v>246.4</v>
      </c>
      <c r="BB6" s="33">
        <f t="shared" si="6"/>
        <v>49.23</v>
      </c>
      <c r="BC6" s="33">
        <f t="shared" si="6"/>
        <v>44.37</v>
      </c>
      <c r="BD6" s="32" t="str">
        <f>IF(BD7="","",IF(BD7="-","【-】","【"&amp;SUBSTITUTE(TEXT(BD7,"#,##0.00"),"-","△")&amp;"】"))</f>
        <v>【57.41】</v>
      </c>
      <c r="BE6" s="33">
        <f>IF(BE7="",NA(),BE7)</f>
        <v>1989.37</v>
      </c>
      <c r="BF6" s="33">
        <f t="shared" ref="BF6:BN6" si="7">IF(BF7="",NA(),BF7)</f>
        <v>1819.36</v>
      </c>
      <c r="BG6" s="33">
        <f t="shared" si="7"/>
        <v>1694.83</v>
      </c>
      <c r="BH6" s="32">
        <f t="shared" si="7"/>
        <v>0</v>
      </c>
      <c r="BI6" s="33">
        <f t="shared" si="7"/>
        <v>1397.73</v>
      </c>
      <c r="BJ6" s="33">
        <f t="shared" si="7"/>
        <v>1334.01</v>
      </c>
      <c r="BK6" s="33">
        <f t="shared" si="7"/>
        <v>1273.52</v>
      </c>
      <c r="BL6" s="33">
        <f t="shared" si="7"/>
        <v>1209.95</v>
      </c>
      <c r="BM6" s="33">
        <f t="shared" si="7"/>
        <v>1136.5</v>
      </c>
      <c r="BN6" s="33">
        <f t="shared" si="7"/>
        <v>1118.56</v>
      </c>
      <c r="BO6" s="32" t="str">
        <f>IF(BO7="","",IF(BO7="-","【-】","【"&amp;SUBSTITUTE(TEXT(BO7,"#,##0.00"),"-","△")&amp;"】"))</f>
        <v>【763.62】</v>
      </c>
      <c r="BP6" s="33">
        <f>IF(BP7="",NA(),BP7)</f>
        <v>78.510000000000005</v>
      </c>
      <c r="BQ6" s="33">
        <f t="shared" ref="BQ6:BY6" si="8">IF(BQ7="",NA(),BQ7)</f>
        <v>79.12</v>
      </c>
      <c r="BR6" s="33">
        <f t="shared" si="8"/>
        <v>79.489999999999995</v>
      </c>
      <c r="BS6" s="33">
        <f t="shared" si="8"/>
        <v>76.3</v>
      </c>
      <c r="BT6" s="33">
        <f t="shared" si="8"/>
        <v>82.67</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206.16</v>
      </c>
      <c r="CB6" s="33">
        <f t="shared" ref="CB6:CJ6" si="9">IF(CB7="",NA(),CB7)</f>
        <v>204.69</v>
      </c>
      <c r="CC6" s="33">
        <f t="shared" si="9"/>
        <v>204.82</v>
      </c>
      <c r="CD6" s="33">
        <f t="shared" si="9"/>
        <v>212.37</v>
      </c>
      <c r="CE6" s="33">
        <f t="shared" si="9"/>
        <v>197.02</v>
      </c>
      <c r="CF6" s="33">
        <f t="shared" si="9"/>
        <v>224.83</v>
      </c>
      <c r="CG6" s="33">
        <f t="shared" si="9"/>
        <v>224.94</v>
      </c>
      <c r="CH6" s="33">
        <f t="shared" si="9"/>
        <v>220.67</v>
      </c>
      <c r="CI6" s="33">
        <f t="shared" si="9"/>
        <v>217.82</v>
      </c>
      <c r="CJ6" s="33">
        <f t="shared" si="9"/>
        <v>215.28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53.79</v>
      </c>
      <c r="CR6" s="33">
        <f t="shared" si="10"/>
        <v>55.41</v>
      </c>
      <c r="CS6" s="33">
        <f t="shared" si="10"/>
        <v>55.81</v>
      </c>
      <c r="CT6" s="33">
        <f t="shared" si="10"/>
        <v>54.44</v>
      </c>
      <c r="CU6" s="33">
        <f t="shared" si="10"/>
        <v>54.67</v>
      </c>
      <c r="CV6" s="32" t="str">
        <f>IF(CV7="","",IF(CV7="-","【-】","【"&amp;SUBSTITUTE(TEXT(CV7,"#,##0.00"),"-","△")&amp;"】"))</f>
        <v>【60.01】</v>
      </c>
      <c r="CW6" s="33">
        <f>IF(CW7="",NA(),CW7)</f>
        <v>78.39</v>
      </c>
      <c r="CX6" s="33">
        <f t="shared" ref="CX6:DF6" si="11">IF(CX7="",NA(),CX7)</f>
        <v>78.599999999999994</v>
      </c>
      <c r="CY6" s="33">
        <f t="shared" si="11"/>
        <v>79.150000000000006</v>
      </c>
      <c r="CZ6" s="33">
        <f t="shared" si="11"/>
        <v>80.61</v>
      </c>
      <c r="DA6" s="33">
        <f t="shared" si="11"/>
        <v>80.87</v>
      </c>
      <c r="DB6" s="33">
        <f t="shared" si="11"/>
        <v>83.76</v>
      </c>
      <c r="DC6" s="33">
        <f t="shared" si="11"/>
        <v>84.12</v>
      </c>
      <c r="DD6" s="33">
        <f t="shared" si="11"/>
        <v>84.41</v>
      </c>
      <c r="DE6" s="33">
        <f t="shared" si="11"/>
        <v>84.2</v>
      </c>
      <c r="DF6" s="33">
        <f t="shared" si="11"/>
        <v>83.8</v>
      </c>
      <c r="DG6" s="32" t="str">
        <f>IF(DG7="","",IF(DG7="-","【-】","【"&amp;SUBSTITUTE(TEXT(DG7,"#,##0.00"),"-","△")&amp;"】"))</f>
        <v>【94.73】</v>
      </c>
      <c r="DH6" s="33">
        <f>IF(DH7="",NA(),DH7)</f>
        <v>57.26</v>
      </c>
      <c r="DI6" s="33">
        <f t="shared" ref="DI6:DQ6" si="12">IF(DI7="",NA(),DI7)</f>
        <v>7.15</v>
      </c>
      <c r="DJ6" s="33">
        <f t="shared" si="12"/>
        <v>8.57</v>
      </c>
      <c r="DK6" s="33">
        <f t="shared" si="12"/>
        <v>17.13</v>
      </c>
      <c r="DL6" s="33">
        <f t="shared" si="12"/>
        <v>19.55</v>
      </c>
      <c r="DM6" s="33">
        <f t="shared" si="12"/>
        <v>11.9</v>
      </c>
      <c r="DN6" s="33">
        <f t="shared" si="12"/>
        <v>10.46</v>
      </c>
      <c r="DO6" s="33">
        <f t="shared" si="12"/>
        <v>11.39</v>
      </c>
      <c r="DP6" s="33">
        <f t="shared" si="12"/>
        <v>21.28</v>
      </c>
      <c r="DQ6" s="33">
        <f t="shared" si="12"/>
        <v>23.95</v>
      </c>
      <c r="DR6" s="32" t="str">
        <f>IF(DR7="","",IF(DR7="-","【-】","【"&amp;SUBSTITUTE(TEXT(DR7,"#,##0.00"),"-","△")&amp;"】"))</f>
        <v>【36.85】</v>
      </c>
      <c r="DS6" s="32">
        <f>IF(DS7="",NA(),DS7)</f>
        <v>0</v>
      </c>
      <c r="DT6" s="32">
        <f t="shared" ref="DT6:EB6" si="13">IF(DT7="",NA(),DT7)</f>
        <v>0</v>
      </c>
      <c r="DU6" s="32">
        <f t="shared" si="13"/>
        <v>0</v>
      </c>
      <c r="DV6" s="32">
        <f t="shared" si="13"/>
        <v>0</v>
      </c>
      <c r="DW6" s="32">
        <f t="shared" si="13"/>
        <v>0</v>
      </c>
      <c r="DX6" s="32">
        <f t="shared" si="13"/>
        <v>0</v>
      </c>
      <c r="DY6" s="33">
        <f t="shared" si="13"/>
        <v>0.66</v>
      </c>
      <c r="DZ6" s="33">
        <f t="shared" si="13"/>
        <v>0.78</v>
      </c>
      <c r="EA6" s="32">
        <f t="shared" si="13"/>
        <v>0</v>
      </c>
      <c r="EB6" s="32">
        <f t="shared" si="13"/>
        <v>0</v>
      </c>
      <c r="EC6" s="32" t="str">
        <f>IF(EC7="","",IF(EC7="-","【-】","【"&amp;SUBSTITUTE(TEXT(EC7,"#,##0.00"),"-","△")&amp;"】"))</f>
        <v>【4.56】</v>
      </c>
      <c r="ED6" s="32">
        <f>IF(ED7="",NA(),ED7)</f>
        <v>0</v>
      </c>
      <c r="EE6" s="32">
        <f t="shared" ref="EE6:EM6" si="14">IF(EE7="",NA(),EE7)</f>
        <v>0</v>
      </c>
      <c r="EF6" s="32">
        <f t="shared" si="14"/>
        <v>0</v>
      </c>
      <c r="EG6" s="32">
        <f t="shared" si="14"/>
        <v>0</v>
      </c>
      <c r="EH6" s="32">
        <f t="shared" si="14"/>
        <v>0</v>
      </c>
      <c r="EI6" s="33">
        <f t="shared" si="14"/>
        <v>0.01</v>
      </c>
      <c r="EJ6" s="33">
        <f t="shared" si="14"/>
        <v>0.1</v>
      </c>
      <c r="EK6" s="33">
        <f t="shared" si="14"/>
        <v>7.0000000000000007E-2</v>
      </c>
      <c r="EL6" s="33">
        <f t="shared" si="14"/>
        <v>0.04</v>
      </c>
      <c r="EM6" s="33">
        <f t="shared" si="14"/>
        <v>0.11</v>
      </c>
      <c r="EN6" s="32" t="str">
        <f>IF(EN7="","",IF(EN7="-","【-】","【"&amp;SUBSTITUTE(TEXT(EN7,"#,##0.00"),"-","△")&amp;"】"))</f>
        <v>【0.23】</v>
      </c>
    </row>
    <row r="7" spans="1:147" s="34" customFormat="1">
      <c r="A7" s="26"/>
      <c r="B7" s="35">
        <v>2015</v>
      </c>
      <c r="C7" s="35">
        <v>22101</v>
      </c>
      <c r="D7" s="35">
        <v>46</v>
      </c>
      <c r="E7" s="35">
        <v>17</v>
      </c>
      <c r="F7" s="35">
        <v>1</v>
      </c>
      <c r="G7" s="35">
        <v>0</v>
      </c>
      <c r="H7" s="35" t="s">
        <v>96</v>
      </c>
      <c r="I7" s="35" t="s">
        <v>97</v>
      </c>
      <c r="J7" s="35" t="s">
        <v>98</v>
      </c>
      <c r="K7" s="35" t="s">
        <v>99</v>
      </c>
      <c r="L7" s="35" t="s">
        <v>100</v>
      </c>
      <c r="M7" s="36" t="s">
        <v>101</v>
      </c>
      <c r="N7" s="36">
        <v>57.01</v>
      </c>
      <c r="O7" s="36">
        <v>71.97</v>
      </c>
      <c r="P7" s="36">
        <v>83.93</v>
      </c>
      <c r="Q7" s="36">
        <v>3065</v>
      </c>
      <c r="R7" s="36">
        <v>32440</v>
      </c>
      <c r="S7" s="36">
        <v>346.01</v>
      </c>
      <c r="T7" s="36">
        <v>93.75</v>
      </c>
      <c r="U7" s="36">
        <v>23230</v>
      </c>
      <c r="V7" s="36">
        <v>8.14</v>
      </c>
      <c r="W7" s="36">
        <v>2853.81</v>
      </c>
      <c r="X7" s="36">
        <v>99.63</v>
      </c>
      <c r="Y7" s="36">
        <v>99.07</v>
      </c>
      <c r="Z7" s="36">
        <v>99.23</v>
      </c>
      <c r="AA7" s="36">
        <v>98.62</v>
      </c>
      <c r="AB7" s="36">
        <v>101.64</v>
      </c>
      <c r="AC7" s="36">
        <v>101.09</v>
      </c>
      <c r="AD7" s="36">
        <v>102.83</v>
      </c>
      <c r="AE7" s="36">
        <v>102.73</v>
      </c>
      <c r="AF7" s="36">
        <v>108.56</v>
      </c>
      <c r="AG7" s="36">
        <v>109.12</v>
      </c>
      <c r="AH7" s="36">
        <v>108.23</v>
      </c>
      <c r="AI7" s="36">
        <v>13.46</v>
      </c>
      <c r="AJ7" s="36">
        <v>15.32</v>
      </c>
      <c r="AK7" s="36">
        <v>17.21</v>
      </c>
      <c r="AL7" s="36">
        <v>21.85</v>
      </c>
      <c r="AM7" s="36">
        <v>17.91</v>
      </c>
      <c r="AN7" s="36">
        <v>174.36</v>
      </c>
      <c r="AO7" s="36">
        <v>146.78</v>
      </c>
      <c r="AP7" s="36">
        <v>149.66</v>
      </c>
      <c r="AQ7" s="36">
        <v>100.32</v>
      </c>
      <c r="AR7" s="36">
        <v>116.49</v>
      </c>
      <c r="AS7" s="36">
        <v>4.45</v>
      </c>
      <c r="AT7" s="36">
        <v>162.47999999999999</v>
      </c>
      <c r="AU7" s="36">
        <v>174.64</v>
      </c>
      <c r="AV7" s="36">
        <v>1292.6199999999999</v>
      </c>
      <c r="AW7" s="36">
        <v>101.78</v>
      </c>
      <c r="AX7" s="36">
        <v>29.81</v>
      </c>
      <c r="AY7" s="36">
        <v>118.8</v>
      </c>
      <c r="AZ7" s="36">
        <v>151.6</v>
      </c>
      <c r="BA7" s="36">
        <v>246.4</v>
      </c>
      <c r="BB7" s="36">
        <v>49.23</v>
      </c>
      <c r="BC7" s="36">
        <v>44.37</v>
      </c>
      <c r="BD7" s="36">
        <v>57.41</v>
      </c>
      <c r="BE7" s="36">
        <v>1989.37</v>
      </c>
      <c r="BF7" s="36">
        <v>1819.36</v>
      </c>
      <c r="BG7" s="36">
        <v>1694.83</v>
      </c>
      <c r="BH7" s="36">
        <v>0</v>
      </c>
      <c r="BI7" s="36">
        <v>1397.73</v>
      </c>
      <c r="BJ7" s="36">
        <v>1334.01</v>
      </c>
      <c r="BK7" s="36">
        <v>1273.52</v>
      </c>
      <c r="BL7" s="36">
        <v>1209.95</v>
      </c>
      <c r="BM7" s="36">
        <v>1136.5</v>
      </c>
      <c r="BN7" s="36">
        <v>1118.56</v>
      </c>
      <c r="BO7" s="36">
        <v>763.62</v>
      </c>
      <c r="BP7" s="36">
        <v>78.510000000000005</v>
      </c>
      <c r="BQ7" s="36">
        <v>79.12</v>
      </c>
      <c r="BR7" s="36">
        <v>79.489999999999995</v>
      </c>
      <c r="BS7" s="36">
        <v>76.3</v>
      </c>
      <c r="BT7" s="36">
        <v>82.67</v>
      </c>
      <c r="BU7" s="36">
        <v>67.14</v>
      </c>
      <c r="BV7" s="36">
        <v>67.849999999999994</v>
      </c>
      <c r="BW7" s="36">
        <v>69.48</v>
      </c>
      <c r="BX7" s="36">
        <v>71.650000000000006</v>
      </c>
      <c r="BY7" s="36">
        <v>72.33</v>
      </c>
      <c r="BZ7" s="36">
        <v>98.53</v>
      </c>
      <c r="CA7" s="36">
        <v>206.16</v>
      </c>
      <c r="CB7" s="36">
        <v>204.69</v>
      </c>
      <c r="CC7" s="36">
        <v>204.82</v>
      </c>
      <c r="CD7" s="36">
        <v>212.37</v>
      </c>
      <c r="CE7" s="36">
        <v>197.02</v>
      </c>
      <c r="CF7" s="36">
        <v>224.83</v>
      </c>
      <c r="CG7" s="36">
        <v>224.94</v>
      </c>
      <c r="CH7" s="36">
        <v>220.67</v>
      </c>
      <c r="CI7" s="36">
        <v>217.82</v>
      </c>
      <c r="CJ7" s="36">
        <v>215.28</v>
      </c>
      <c r="CK7" s="36">
        <v>139.69999999999999</v>
      </c>
      <c r="CL7" s="36" t="s">
        <v>101</v>
      </c>
      <c r="CM7" s="36" t="s">
        <v>101</v>
      </c>
      <c r="CN7" s="36" t="s">
        <v>101</v>
      </c>
      <c r="CO7" s="36" t="s">
        <v>101</v>
      </c>
      <c r="CP7" s="36" t="s">
        <v>101</v>
      </c>
      <c r="CQ7" s="36">
        <v>53.79</v>
      </c>
      <c r="CR7" s="36">
        <v>55.41</v>
      </c>
      <c r="CS7" s="36">
        <v>55.81</v>
      </c>
      <c r="CT7" s="36">
        <v>54.44</v>
      </c>
      <c r="CU7" s="36">
        <v>54.67</v>
      </c>
      <c r="CV7" s="36">
        <v>60.01</v>
      </c>
      <c r="CW7" s="36">
        <v>78.39</v>
      </c>
      <c r="CX7" s="36">
        <v>78.599999999999994</v>
      </c>
      <c r="CY7" s="36">
        <v>79.150000000000006</v>
      </c>
      <c r="CZ7" s="36">
        <v>80.61</v>
      </c>
      <c r="DA7" s="36">
        <v>80.87</v>
      </c>
      <c r="DB7" s="36">
        <v>83.76</v>
      </c>
      <c r="DC7" s="36">
        <v>84.12</v>
      </c>
      <c r="DD7" s="36">
        <v>84.41</v>
      </c>
      <c r="DE7" s="36">
        <v>84.2</v>
      </c>
      <c r="DF7" s="36">
        <v>83.8</v>
      </c>
      <c r="DG7" s="36">
        <v>94.73</v>
      </c>
      <c r="DH7" s="36">
        <v>57.26</v>
      </c>
      <c r="DI7" s="36">
        <v>7.15</v>
      </c>
      <c r="DJ7" s="36">
        <v>8.57</v>
      </c>
      <c r="DK7" s="36">
        <v>17.13</v>
      </c>
      <c r="DL7" s="36">
        <v>19.55</v>
      </c>
      <c r="DM7" s="36">
        <v>11.9</v>
      </c>
      <c r="DN7" s="36">
        <v>10.46</v>
      </c>
      <c r="DO7" s="36">
        <v>11.39</v>
      </c>
      <c r="DP7" s="36">
        <v>21.28</v>
      </c>
      <c r="DQ7" s="36">
        <v>23.95</v>
      </c>
      <c r="DR7" s="36">
        <v>36.85</v>
      </c>
      <c r="DS7" s="36">
        <v>0</v>
      </c>
      <c r="DT7" s="36">
        <v>0</v>
      </c>
      <c r="DU7" s="36">
        <v>0</v>
      </c>
      <c r="DV7" s="36">
        <v>0</v>
      </c>
      <c r="DW7" s="36">
        <v>0</v>
      </c>
      <c r="DX7" s="36">
        <v>0</v>
      </c>
      <c r="DY7" s="36">
        <v>0.66</v>
      </c>
      <c r="DZ7" s="36">
        <v>0.78</v>
      </c>
      <c r="EA7" s="36">
        <v>0</v>
      </c>
      <c r="EB7" s="36">
        <v>0</v>
      </c>
      <c r="EC7" s="36">
        <v>4.5599999999999996</v>
      </c>
      <c r="ED7" s="36">
        <v>0</v>
      </c>
      <c r="EE7" s="36">
        <v>0</v>
      </c>
      <c r="EF7" s="36">
        <v>0</v>
      </c>
      <c r="EG7" s="36">
        <v>0</v>
      </c>
      <c r="EH7" s="36">
        <v>0</v>
      </c>
      <c r="EI7" s="36">
        <v>0.01</v>
      </c>
      <c r="EJ7" s="36">
        <v>0.1</v>
      </c>
      <c r="EK7" s="36">
        <v>7.0000000000000007E-2</v>
      </c>
      <c r="EL7" s="36">
        <v>0.04</v>
      </c>
      <c r="EM7" s="36">
        <v>0.11</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平川市</cp:lastModifiedBy>
  <dcterms:created xsi:type="dcterms:W3CDTF">2017-02-08T02:34:04Z</dcterms:created>
  <dcterms:modified xsi:type="dcterms:W3CDTF">2017-02-16T06:14:20Z</dcterms:modified>
  <cp:category/>
</cp:coreProperties>
</file>