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30.6\葛川支所１\簡易水道\Ｉ上下水道(R1年度完結)\0100水道総務\調査\01県市町村課\09経営比較分析表（H30決算）の分析等について（病院事業以外）\市HP\"/>
    </mc:Choice>
  </mc:AlternateContent>
  <workbookProtection workbookAlgorithmName="SHA-512" workbookHashValue="/wsKoRi8fWExgiJm/NBKtsmKgibUle9i3PzKJ7fIe9dlv0SnQRoL65GsYS00PEG/+ADBbsY4lBw3BLMsJl5bxg==" workbookSaltValue="nVTRo8sPHBXYoU8arWW2Og==" workbookSpinCount="100000" lockStructure="1"/>
  <bookViews>
    <workbookView xWindow="0" yWindow="0" windowWidth="20490" windowHeight="777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<sst xmlns="http://schemas.openxmlformats.org/spreadsheetml/2006/main" count="225" uniqueCount="112">
  <si>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</si>
  <si>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</si>
  <si>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</si>
  <si>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</si>
  <si>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</si>
  <si>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</si>
  <si>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</si>
  <si>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</si>
  <si>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</si>
  <si>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</si>
  <si>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</si>
  <si>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</si>
  <si>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</si>
  <si>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</si>
  <si>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</si>
  <si>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</si>
  <si>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</si>
  <si>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</si>
  <si>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</si>
  <si>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</si>
  <si>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</si>
  <si>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</si>
  <si>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</si>
  <si>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</si>
  <si>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</si>
  <si>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</si>
  <si>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</si>
  <si>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</si>
  <si>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</si>
  <si>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</si>
  <si>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</si>
  <si>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</si>
  <si>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</si>
  <si>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</si>
  <si>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</si>
  <si>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</si>
  <si>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</si>
  <si>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</si>
  <si>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</si>
  <si>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</si>
  <si>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</si>
  <si>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</si>
  <si>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</si>
  <si>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</si>
  <si>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</si>
  <si>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</si>
  <si>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</si>
  <si>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</si>
  <si>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</si>
  <si>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</si>
  <si>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</si>
  <si>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</si>
  <si>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</si>
  <si>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</si>
  <si>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</si>
  <si>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</si>
  <si>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</si>
  <si>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</si>
  <si>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</si>
  <si>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</si>
  <si>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</si>
  <si>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</si>
  <si>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</si>
  <si>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</si>
  <si>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</si>
  <si>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</si>
  <si>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</si>
  <si>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</si>
  <si>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</si>
  <si>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</si>
  <si>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</si>
  <si>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</si>
  <si>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</si>
  <si>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</si>
  <si>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</si>
  <si>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</si>
  <si>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</si>
  <si>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</si>
  <si>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</si>
  <si>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</si>
  <si>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</si>
  <si>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</si>
  <si>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</si>
  <si>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</si>
  <si>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</si>
  <si>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</si>
  <si>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</si>
  <si>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</si>
  <si>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</si>
  <si>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</si>
  <si>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</si>
  <si>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</si>
  <si>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</si>
  <si>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</si>
  <si>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</si>
  <si>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</si>
  <si>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</si>
  <si>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</si>
  <si>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</si>
  <si>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</si>
  <si>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</si>
  <si>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</si>
  <si>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</si>
  <si>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</si>
  <si>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</si>
  <si>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</si>
  <si>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</si>
  <si>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</si>
  <si>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</si>
  <si>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管路について、法定耐用年数を経過していないため、現在管路更新は実施していない。</t>
    <rPh sb="0" eb="2">
      <t>カンロ</t>
    </rPh>
    <rPh sb="7" eb="9">
      <t>ホウテイ</t>
    </rPh>
    <rPh sb="9" eb="11">
      <t>タイヨウ</t>
    </rPh>
    <rPh sb="11" eb="13">
      <t>ネンスウ</t>
    </rPh>
    <rPh sb="14" eb="16">
      <t>ケイカ</t>
    </rPh>
    <rPh sb="24" eb="26">
      <t>ゲンザイ</t>
    </rPh>
    <rPh sb="26" eb="28">
      <t>カンロ</t>
    </rPh>
    <rPh sb="28" eb="30">
      <t>コウシン</t>
    </rPh>
    <rPh sb="31" eb="33">
      <t>ジッシ</t>
    </rPh>
    <phoneticPr fontId="4"/>
  </si>
  <si>
    <t>　過去５年は類似団体と比較して収益的収支の比率は高いものの、設備の交換を行ったことで支出が増え、利益率は年々低下している。平成30年度には給水にかかる費用を料金収入だけでは賄えず、繰出金により不足分を補填している。
　また、有収率は平成29年度から大幅に低下しているが、これは漏水によるものと思われる。調査により１ヶ所の漏水箇所を特定、修繕を行ったが、未だ漏水箇所が特定できない区間があることを確認している。
　施設利用率については、当初計画時より人口が大幅に減少しているため、10～20％と低い水準で推移している。今後も人口減少によりさらに利用率低下が進むと推測される。</t>
    <rPh sb="1" eb="3">
      <t>カコ</t>
    </rPh>
    <rPh sb="4" eb="5">
      <t>ネン</t>
    </rPh>
    <rPh sb="6" eb="8">
      <t>ルイジ</t>
    </rPh>
    <rPh sb="8" eb="10">
      <t>ダンタイ</t>
    </rPh>
    <rPh sb="11" eb="13">
      <t>ヒカク</t>
    </rPh>
    <rPh sb="15" eb="18">
      <t>シュウエキテキ</t>
    </rPh>
    <rPh sb="18" eb="20">
      <t>シュウシ</t>
    </rPh>
    <rPh sb="21" eb="23">
      <t>ヒリツ</t>
    </rPh>
    <rPh sb="24" eb="25">
      <t>タカ</t>
    </rPh>
    <rPh sb="30" eb="32">
      <t>セツビ</t>
    </rPh>
    <rPh sb="33" eb="35">
      <t>コウカン</t>
    </rPh>
    <rPh sb="36" eb="37">
      <t>オコナ</t>
    </rPh>
    <rPh sb="48" eb="50">
      <t>リエキ</t>
    </rPh>
    <rPh sb="50" eb="51">
      <t>リツ</t>
    </rPh>
    <rPh sb="52" eb="54">
      <t>ネンネン</t>
    </rPh>
    <rPh sb="54" eb="56">
      <t>テイカ</t>
    </rPh>
    <rPh sb="61" eb="63">
      <t>ヘイセイ</t>
    </rPh>
    <rPh sb="65" eb="67">
      <t>ネンド</t>
    </rPh>
    <rPh sb="69" eb="71">
      <t>キュウスイ</t>
    </rPh>
    <rPh sb="75" eb="77">
      <t>ヒヨウ</t>
    </rPh>
    <rPh sb="78" eb="80">
      <t>リョウキン</t>
    </rPh>
    <rPh sb="80" eb="82">
      <t>シュウニュウ</t>
    </rPh>
    <rPh sb="86" eb="87">
      <t>マカナ</t>
    </rPh>
    <rPh sb="90" eb="92">
      <t>クリダ</t>
    </rPh>
    <rPh sb="92" eb="93">
      <t>キン</t>
    </rPh>
    <rPh sb="100" eb="102">
      <t>ホテン</t>
    </rPh>
    <rPh sb="112" eb="115">
      <t>ユウシュウリツ</t>
    </rPh>
    <rPh sb="116" eb="118">
      <t>ヘイセイ</t>
    </rPh>
    <rPh sb="120" eb="122">
      <t>ネンド</t>
    </rPh>
    <rPh sb="124" eb="126">
      <t>オオハバ</t>
    </rPh>
    <rPh sb="127" eb="129">
      <t>テイカ</t>
    </rPh>
    <rPh sb="138" eb="140">
      <t>ロウスイ</t>
    </rPh>
    <rPh sb="146" eb="147">
      <t>オモ</t>
    </rPh>
    <rPh sb="151" eb="153">
      <t>チョウサ</t>
    </rPh>
    <rPh sb="158" eb="159">
      <t>ショ</t>
    </rPh>
    <rPh sb="160" eb="162">
      <t>ロウスイ</t>
    </rPh>
    <rPh sb="162" eb="164">
      <t>カショ</t>
    </rPh>
    <rPh sb="165" eb="167">
      <t>トクテイ</t>
    </rPh>
    <rPh sb="168" eb="170">
      <t>シュウゼン</t>
    </rPh>
    <rPh sb="171" eb="172">
      <t>オコナ</t>
    </rPh>
    <rPh sb="176" eb="177">
      <t>イマ</t>
    </rPh>
    <rPh sb="178" eb="180">
      <t>ロウスイ</t>
    </rPh>
    <rPh sb="180" eb="182">
      <t>カショ</t>
    </rPh>
    <rPh sb="183" eb="185">
      <t>トクテイ</t>
    </rPh>
    <rPh sb="189" eb="191">
      <t>クカン</t>
    </rPh>
    <rPh sb="197" eb="199">
      <t>カクニン</t>
    </rPh>
    <rPh sb="206" eb="208">
      <t>シセツ</t>
    </rPh>
    <rPh sb="208" eb="210">
      <t>リヨウ</t>
    </rPh>
    <rPh sb="210" eb="211">
      <t>リツ</t>
    </rPh>
    <rPh sb="217" eb="219">
      <t>トウショ</t>
    </rPh>
    <rPh sb="219" eb="221">
      <t>ケイカク</t>
    </rPh>
    <rPh sb="221" eb="222">
      <t>ジ</t>
    </rPh>
    <rPh sb="224" eb="226">
      <t>ジンコウ</t>
    </rPh>
    <rPh sb="227" eb="229">
      <t>オオハバ</t>
    </rPh>
    <rPh sb="230" eb="232">
      <t>ゲンショウ</t>
    </rPh>
    <rPh sb="246" eb="247">
      <t>ヒク</t>
    </rPh>
    <rPh sb="248" eb="250">
      <t>スイジュン</t>
    </rPh>
    <rPh sb="251" eb="253">
      <t>スイイ</t>
    </rPh>
    <rPh sb="258" eb="260">
      <t>コンゴ</t>
    </rPh>
    <rPh sb="261" eb="263">
      <t>ジンコウ</t>
    </rPh>
    <rPh sb="263" eb="265">
      <t>ゲンショウ</t>
    </rPh>
    <rPh sb="271" eb="274">
      <t>リヨウリツ</t>
    </rPh>
    <rPh sb="274" eb="276">
      <t>テイカ</t>
    </rPh>
    <rPh sb="277" eb="278">
      <t>スス</t>
    </rPh>
    <rPh sb="280" eb="282">
      <t>スイソク</t>
    </rPh>
    <phoneticPr fontId="4"/>
  </si>
  <si>
    <t>　施設設備の交換による支出が増え、平成30年度には給水にかかる費用を繰出金により補填している。今後は経年劣化に伴う管路や水道設備等の更新による支出の増、人口減少等による料金収益の減少が見込まれることから、維持管理費の削減等の経営策を検討する必要がある。
　まずは漏水区間の監視を引き続き行い、漏水箇所を特定でき次第速やかに修繕等の対策を実施して、有収率の回復につなげる。また、経営や資産の状況を的確に把握して経営基盤の計画的な強化と財政マネジメントの向上に取り組んでいく。</t>
    <rPh sb="1" eb="3">
      <t>シセツ</t>
    </rPh>
    <rPh sb="3" eb="5">
      <t>セツビ</t>
    </rPh>
    <rPh sb="6" eb="8">
      <t>コウカン</t>
    </rPh>
    <rPh sb="11" eb="13">
      <t>シシュツ</t>
    </rPh>
    <rPh sb="14" eb="15">
      <t>フ</t>
    </rPh>
    <rPh sb="17" eb="19">
      <t>ヘイセイ</t>
    </rPh>
    <rPh sb="21" eb="23">
      <t>ネンド</t>
    </rPh>
    <rPh sb="25" eb="27">
      <t>キュウスイ</t>
    </rPh>
    <rPh sb="31" eb="33">
      <t>ヒヨウ</t>
    </rPh>
    <rPh sb="34" eb="36">
      <t>クリダ</t>
    </rPh>
    <rPh sb="36" eb="37">
      <t>キン</t>
    </rPh>
    <rPh sb="40" eb="42">
      <t>ホテン</t>
    </rPh>
    <rPh sb="47" eb="49">
      <t>コンゴ</t>
    </rPh>
    <rPh sb="50" eb="52">
      <t>ケイネン</t>
    </rPh>
    <rPh sb="52" eb="54">
      <t>レッカ</t>
    </rPh>
    <rPh sb="55" eb="56">
      <t>トモナ</t>
    </rPh>
    <rPh sb="57" eb="59">
      <t>カンロ</t>
    </rPh>
    <rPh sb="60" eb="62">
      <t>スイドウ</t>
    </rPh>
    <rPh sb="62" eb="64">
      <t>セツビ</t>
    </rPh>
    <rPh sb="64" eb="65">
      <t>トウ</t>
    </rPh>
    <rPh sb="66" eb="68">
      <t>コウシン</t>
    </rPh>
    <rPh sb="71" eb="73">
      <t>シシュツ</t>
    </rPh>
    <rPh sb="74" eb="75">
      <t>ゾウ</t>
    </rPh>
    <rPh sb="76" eb="78">
      <t>ジンコウ</t>
    </rPh>
    <rPh sb="78" eb="80">
      <t>ゲンショウ</t>
    </rPh>
    <rPh sb="80" eb="81">
      <t>トウ</t>
    </rPh>
    <rPh sb="84" eb="86">
      <t>リョウキン</t>
    </rPh>
    <rPh sb="86" eb="88">
      <t>シュウエキ</t>
    </rPh>
    <rPh sb="89" eb="91">
      <t>ゲンショウ</t>
    </rPh>
    <rPh sb="92" eb="94">
      <t>ミコ</t>
    </rPh>
    <rPh sb="102" eb="104">
      <t>イジ</t>
    </rPh>
    <rPh sb="104" eb="107">
      <t>カンリヒ</t>
    </rPh>
    <rPh sb="108" eb="110">
      <t>サクゲン</t>
    </rPh>
    <rPh sb="110" eb="111">
      <t>トウ</t>
    </rPh>
    <rPh sb="112" eb="114">
      <t>ケイエイ</t>
    </rPh>
    <rPh sb="114" eb="115">
      <t>サク</t>
    </rPh>
    <rPh sb="116" eb="118">
      <t>ケントウ</t>
    </rPh>
    <rPh sb="120" eb="122">
      <t>ヒツヨウ</t>
    </rPh>
    <rPh sb="131" eb="133">
      <t>ロウスイ</t>
    </rPh>
    <rPh sb="133" eb="135">
      <t>クカン</t>
    </rPh>
    <rPh sb="136" eb="138">
      <t>カンシ</t>
    </rPh>
    <rPh sb="139" eb="140">
      <t>ヒ</t>
    </rPh>
    <rPh sb="141" eb="142">
      <t>ツヅ</t>
    </rPh>
    <rPh sb="143" eb="144">
      <t>オコナ</t>
    </rPh>
    <rPh sb="146" eb="148">
      <t>ロウスイ</t>
    </rPh>
    <rPh sb="148" eb="150">
      <t>カショ</t>
    </rPh>
    <rPh sb="151" eb="153">
      <t>トクテイ</t>
    </rPh>
    <rPh sb="155" eb="157">
      <t>シダイ</t>
    </rPh>
    <rPh sb="157" eb="158">
      <t>スミ</t>
    </rPh>
    <rPh sb="161" eb="163">
      <t>シュウゼン</t>
    </rPh>
    <rPh sb="163" eb="164">
      <t>トウ</t>
    </rPh>
    <rPh sb="165" eb="167">
      <t>タイサク</t>
    </rPh>
    <rPh sb="168" eb="170">
      <t>ジッシ</t>
    </rPh>
    <rPh sb="173" eb="176">
      <t>ユウシュウリツ</t>
    </rPh>
    <rPh sb="177" eb="179">
      <t>カイフク</t>
    </rPh>
    <rPh sb="188" eb="190">
      <t>ケイエイ</t>
    </rPh>
    <rPh sb="191" eb="193">
      <t>シサン</t>
    </rPh>
    <rPh sb="194" eb="196">
      <t>ジョウキョウ</t>
    </rPh>
    <rPh sb="197" eb="199">
      <t>テキカク</t>
    </rPh>
    <rPh sb="200" eb="202">
      <t>ハアク</t>
    </rPh>
    <rPh sb="204" eb="206">
      <t>ケイエイ</t>
    </rPh>
    <rPh sb="206" eb="208">
      <t>キバン</t>
    </rPh>
    <rPh sb="209" eb="212">
      <t>ケイカクテキ</t>
    </rPh>
    <rPh sb="213" eb="215">
      <t>キョウカ</t>
    </rPh>
    <rPh sb="216" eb="218">
      <t>ザイセイ</t>
    </rPh>
    <rPh sb="225" eb="227">
      <t>コウジョウ</t>
    </rPh>
    <rPh sb="228" eb="229">
      <t>ト</t>
    </rPh>
    <rPh sb="230" eb="231">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</si>
</sst>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33-48CF-BE65-3F15B5361503}"/>
            </c:ext>
          </c:extLst>
        </c:ser>
        <c:dLbls>
          <c:showLegendKey val="0"/>
          <c:showVal val="0"/>
          <c:showCatName val="0"/>
          <c:showSerName val="0"/>
          <c:showPercent val="0"/>
          <c:showBubbleSize val="0"/>
        </c:dLbls>
        <c:gapWidth val="150"/>
        <c:axId val="637872256"/>
        <c:axId val="6378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9A33-48CF-BE65-3F15B5361503}"/>
            </c:ext>
          </c:extLst>
        </c:ser>
        <c:dLbls>
          <c:showLegendKey val="0"/>
          <c:showVal val="0"/>
          <c:showCatName val="0"/>
          <c:showSerName val="0"/>
          <c:showPercent val="0"/>
          <c:showBubbleSize val="0"/>
        </c:dLbls>
        <c:marker val="1"/>
        <c:smooth val="0"/>
        <c:axId val="637872256"/>
        <c:axId val="637864096"/>
      </c:lineChart>
      <c:dateAx>
        <c:axId val="637872256"/>
        <c:scaling>
          <c:orientation val="minMax"/>
        </c:scaling>
        <c:delete val="1"/>
        <c:axPos val="b"/>
        <c:numFmt formatCode="ge" sourceLinked="1"/>
        <c:majorTickMark val="none"/>
        <c:minorTickMark val="none"/>
        <c:tickLblPos val="none"/>
        <c:crossAx val="637864096"/>
        <c:crosses val="autoZero"/>
        <c:auto val="1"/>
        <c:lblOffset val="100"/>
        <c:baseTimeUnit val="years"/>
      </c:dateAx>
      <c:valAx>
        <c:axId val="6378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11.58</c:v>
                </c:pt>
                <c:pt idx="1">
                  <c:v>10.7</c:v>
                </c:pt>
                <c:pt idx="2">
                  <c:v>11.82</c:v>
                </c:pt>
                <c:pt idx="3">
                  <c:v>18.89</c:v>
                </c:pt>
                <c:pt idx="4">
                  <c:v>20.3</c:v>
                </c:pt>
              </c:numCache>
            </c:numRef>
          </c:val>
          <c:extLst xmlns:c16r2="http://schemas.microsoft.com/office/drawing/2015/06/chart">
            <c:ext xmlns:c16="http://schemas.microsoft.com/office/drawing/2014/chart" uri="{C3380CC4-5D6E-409C-BE32-E72D297353CC}">
              <c16:uniqueId val="{00000000-72E7-490E-BE6F-773A61C970C6}"/>
            </c:ext>
          </c:extLst>
        </c:ser>
        <c:dLbls>
          <c:showLegendKey val="0"/>
          <c:showVal val="0"/>
          <c:showCatName val="0"/>
          <c:showSerName val="0"/>
          <c:showPercent val="0"/>
          <c:showBubbleSize val="0"/>
        </c:dLbls>
        <c:gapWidth val="150"/>
        <c:axId val="641360224"/>
        <c:axId val="6413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72E7-490E-BE6F-773A61C970C6}"/>
            </c:ext>
          </c:extLst>
        </c:ser>
        <c:dLbls>
          <c:showLegendKey val="0"/>
          <c:showVal val="0"/>
          <c:showCatName val="0"/>
          <c:showSerName val="0"/>
          <c:showPercent val="0"/>
          <c:showBubbleSize val="0"/>
        </c:dLbls>
        <c:marker val="1"/>
        <c:smooth val="0"/>
        <c:axId val="641360224"/>
        <c:axId val="641349888"/>
      </c:lineChart>
      <c:dateAx>
        <c:axId val="641360224"/>
        <c:scaling>
          <c:orientation val="minMax"/>
        </c:scaling>
        <c:delete val="1"/>
        <c:axPos val="b"/>
        <c:numFmt formatCode="ge" sourceLinked="1"/>
        <c:majorTickMark val="none"/>
        <c:minorTickMark val="none"/>
        <c:tickLblPos val="none"/>
        <c:crossAx val="641349888"/>
        <c:crosses val="autoZero"/>
        <c:auto val="1"/>
        <c:lblOffset val="100"/>
        <c:baseTimeUnit val="years"/>
      </c:dateAx>
      <c:valAx>
        <c:axId val="6413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3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76.44</c:v>
                </c:pt>
                <c:pt idx="1">
                  <c:v>78.47</c:v>
                </c:pt>
                <c:pt idx="2">
                  <c:v>84.98</c:v>
                </c:pt>
                <c:pt idx="3">
                  <c:v>45.84</c:v>
                </c:pt>
                <c:pt idx="4">
                  <c:v>51.13</c:v>
                </c:pt>
              </c:numCache>
            </c:numRef>
          </c:val>
          <c:extLst xmlns:c16r2="http://schemas.microsoft.com/office/drawing/2015/06/chart">
            <c:ext xmlns:c16="http://schemas.microsoft.com/office/drawing/2014/chart" uri="{C3380CC4-5D6E-409C-BE32-E72D297353CC}">
              <c16:uniqueId val="{00000000-FCDC-4885-87A6-DA6F36D86587}"/>
            </c:ext>
          </c:extLst>
        </c:ser>
        <c:dLbls>
          <c:showLegendKey val="0"/>
          <c:showVal val="0"/>
          <c:showCatName val="0"/>
          <c:showSerName val="0"/>
          <c:showPercent val="0"/>
          <c:showBubbleSize val="0"/>
        </c:dLbls>
        <c:gapWidth val="150"/>
        <c:axId val="641361312"/>
        <c:axId val="6413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FCDC-4885-87A6-DA6F36D86587}"/>
            </c:ext>
          </c:extLst>
        </c:ser>
        <c:dLbls>
          <c:showLegendKey val="0"/>
          <c:showVal val="0"/>
          <c:showCatName val="0"/>
          <c:showSerName val="0"/>
          <c:showPercent val="0"/>
          <c:showBubbleSize val="0"/>
        </c:dLbls>
        <c:marker val="1"/>
        <c:smooth val="0"/>
        <c:axId val="641361312"/>
        <c:axId val="641358048"/>
      </c:lineChart>
      <c:dateAx>
        <c:axId val="641361312"/>
        <c:scaling>
          <c:orientation val="minMax"/>
        </c:scaling>
        <c:delete val="1"/>
        <c:axPos val="b"/>
        <c:numFmt formatCode="ge" sourceLinked="1"/>
        <c:majorTickMark val="none"/>
        <c:minorTickMark val="none"/>
        <c:tickLblPos val="none"/>
        <c:crossAx val="641358048"/>
        <c:crosses val="autoZero"/>
        <c:auto val="1"/>
        <c:lblOffset val="100"/>
        <c:baseTimeUnit val="years"/>
      </c:dateAx>
      <c:valAx>
        <c:axId val="6413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3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137.81</c:v>
                </c:pt>
                <c:pt idx="1">
                  <c:v>143.94999999999999</c:v>
                </c:pt>
                <c:pt idx="2">
                  <c:v>121.69</c:v>
                </c:pt>
                <c:pt idx="3">
                  <c:v>117.94</c:v>
                </c:pt>
                <c:pt idx="4">
                  <c:v>101.55</c:v>
                </c:pt>
              </c:numCache>
            </c:numRef>
          </c:val>
          <c:extLst xmlns:c16r2="http://schemas.microsoft.com/office/drawing/2015/06/chart">
            <c:ext xmlns:c16="http://schemas.microsoft.com/office/drawing/2014/chart" uri="{C3380CC4-5D6E-409C-BE32-E72D297353CC}">
              <c16:uniqueId val="{00000000-BB3D-4FEB-BC20-75CBF517C944}"/>
            </c:ext>
          </c:extLst>
        </c:ser>
        <c:dLbls>
          <c:showLegendKey val="0"/>
          <c:showVal val="0"/>
          <c:showCatName val="0"/>
          <c:showSerName val="0"/>
          <c:showPercent val="0"/>
          <c:showBubbleSize val="0"/>
        </c:dLbls>
        <c:gapWidth val="150"/>
        <c:axId val="637868992"/>
        <c:axId val="6378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BB3D-4FEB-BC20-75CBF517C944}"/>
            </c:ext>
          </c:extLst>
        </c:ser>
        <c:dLbls>
          <c:showLegendKey val="0"/>
          <c:showVal val="0"/>
          <c:showCatName val="0"/>
          <c:showSerName val="0"/>
          <c:showPercent val="0"/>
          <c:showBubbleSize val="0"/>
        </c:dLbls>
        <c:marker val="1"/>
        <c:smooth val="0"/>
        <c:axId val="637868992"/>
        <c:axId val="637860288"/>
      </c:lineChart>
      <c:dateAx>
        <c:axId val="637868992"/>
        <c:scaling>
          <c:orientation val="minMax"/>
        </c:scaling>
        <c:delete val="1"/>
        <c:axPos val="b"/>
        <c:numFmt formatCode="ge" sourceLinked="1"/>
        <c:majorTickMark val="none"/>
        <c:minorTickMark val="none"/>
        <c:tickLblPos val="none"/>
        <c:crossAx val="637860288"/>
        <c:crosses val="autoZero"/>
        <c:auto val="1"/>
        <c:lblOffset val="100"/>
        <c:baseTimeUnit val="years"/>
      </c:dateAx>
      <c:valAx>
        <c:axId val="637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F5-4143-848C-F9CA50ABBE13}"/>
            </c:ext>
          </c:extLst>
        </c:ser>
        <c:dLbls>
          <c:showLegendKey val="0"/>
          <c:showVal val="0"/>
          <c:showCatName val="0"/>
          <c:showSerName val="0"/>
          <c:showPercent val="0"/>
          <c:showBubbleSize val="0"/>
        </c:dLbls>
        <c:gapWidth val="150"/>
        <c:axId val="637871168"/>
        <c:axId val="637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F5-4143-848C-F9CA50ABBE13}"/>
            </c:ext>
          </c:extLst>
        </c:ser>
        <c:dLbls>
          <c:showLegendKey val="0"/>
          <c:showVal val="0"/>
          <c:showCatName val="0"/>
          <c:showSerName val="0"/>
          <c:showPercent val="0"/>
          <c:showBubbleSize val="0"/>
        </c:dLbls>
        <c:marker val="1"/>
        <c:smooth val="0"/>
        <c:axId val="637871168"/>
        <c:axId val="637865728"/>
      </c:lineChart>
      <c:dateAx>
        <c:axId val="637871168"/>
        <c:scaling>
          <c:orientation val="minMax"/>
        </c:scaling>
        <c:delete val="1"/>
        <c:axPos val="b"/>
        <c:numFmt formatCode="ge" sourceLinked="1"/>
        <c:majorTickMark val="none"/>
        <c:minorTickMark val="none"/>
        <c:tickLblPos val="none"/>
        <c:crossAx val="637865728"/>
        <c:crosses val="autoZero"/>
        <c:auto val="1"/>
        <c:lblOffset val="100"/>
        <c:baseTimeUnit val="years"/>
      </c:dateAx>
      <c:valAx>
        <c:axId val="637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54-46C6-B051-219D81FA6F69}"/>
            </c:ext>
          </c:extLst>
        </c:ser>
        <c:dLbls>
          <c:showLegendKey val="0"/>
          <c:showVal val="0"/>
          <c:showCatName val="0"/>
          <c:showSerName val="0"/>
          <c:showPercent val="0"/>
          <c:showBubbleSize val="0"/>
        </c:dLbls>
        <c:gapWidth val="150"/>
        <c:axId val="637867360"/>
        <c:axId val="6378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54-46C6-B051-219D81FA6F69}"/>
            </c:ext>
          </c:extLst>
        </c:ser>
        <c:dLbls>
          <c:showLegendKey val="0"/>
          <c:showVal val="0"/>
          <c:showCatName val="0"/>
          <c:showSerName val="0"/>
          <c:showPercent val="0"/>
          <c:showBubbleSize val="0"/>
        </c:dLbls>
        <c:marker val="1"/>
        <c:smooth val="0"/>
        <c:axId val="637867360"/>
        <c:axId val="637867904"/>
      </c:lineChart>
      <c:dateAx>
        <c:axId val="637867360"/>
        <c:scaling>
          <c:orientation val="minMax"/>
        </c:scaling>
        <c:delete val="1"/>
        <c:axPos val="b"/>
        <c:numFmt formatCode="ge" sourceLinked="1"/>
        <c:majorTickMark val="none"/>
        <c:minorTickMark val="none"/>
        <c:tickLblPos val="none"/>
        <c:crossAx val="637867904"/>
        <c:crosses val="autoZero"/>
        <c:auto val="1"/>
        <c:lblOffset val="100"/>
        <c:baseTimeUnit val="years"/>
      </c:dateAx>
      <c:valAx>
        <c:axId val="6378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F3-4C67-AC3F-B55358B1EFB7}"/>
            </c:ext>
          </c:extLst>
        </c:ser>
        <c:dLbls>
          <c:showLegendKey val="0"/>
          <c:showVal val="0"/>
          <c:showCatName val="0"/>
          <c:showSerName val="0"/>
          <c:showPercent val="0"/>
          <c:showBubbleSize val="0"/>
        </c:dLbls>
        <c:gapWidth val="150"/>
        <c:axId val="637873888"/>
        <c:axId val="6378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F3-4C67-AC3F-B55358B1EFB7}"/>
            </c:ext>
          </c:extLst>
        </c:ser>
        <c:dLbls>
          <c:showLegendKey val="0"/>
          <c:showVal val="0"/>
          <c:showCatName val="0"/>
          <c:showSerName val="0"/>
          <c:showPercent val="0"/>
          <c:showBubbleSize val="0"/>
        </c:dLbls>
        <c:marker val="1"/>
        <c:smooth val="0"/>
        <c:axId val="637873888"/>
        <c:axId val="637870080"/>
      </c:lineChart>
      <c:dateAx>
        <c:axId val="637873888"/>
        <c:scaling>
          <c:orientation val="minMax"/>
        </c:scaling>
        <c:delete val="1"/>
        <c:axPos val="b"/>
        <c:numFmt formatCode="ge" sourceLinked="1"/>
        <c:majorTickMark val="none"/>
        <c:minorTickMark val="none"/>
        <c:tickLblPos val="none"/>
        <c:crossAx val="637870080"/>
        <c:crosses val="autoZero"/>
        <c:auto val="1"/>
        <c:lblOffset val="100"/>
        <c:baseTimeUnit val="years"/>
      </c:dateAx>
      <c:valAx>
        <c:axId val="6378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9D-4F69-B0C5-230D23E11D90}"/>
            </c:ext>
          </c:extLst>
        </c:ser>
        <c:dLbls>
          <c:showLegendKey val="0"/>
          <c:showVal val="0"/>
          <c:showCatName val="0"/>
          <c:showSerName val="0"/>
          <c:showPercent val="0"/>
          <c:showBubbleSize val="0"/>
        </c:dLbls>
        <c:gapWidth val="150"/>
        <c:axId val="637875520"/>
        <c:axId val="6378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9D-4F69-B0C5-230D23E11D90}"/>
            </c:ext>
          </c:extLst>
        </c:ser>
        <c:dLbls>
          <c:showLegendKey val="0"/>
          <c:showVal val="0"/>
          <c:showCatName val="0"/>
          <c:showSerName val="0"/>
          <c:showPercent val="0"/>
          <c:showBubbleSize val="0"/>
        </c:dLbls>
        <c:marker val="1"/>
        <c:smooth val="0"/>
        <c:axId val="637875520"/>
        <c:axId val="637860832"/>
      </c:lineChart>
      <c:dateAx>
        <c:axId val="637875520"/>
        <c:scaling>
          <c:orientation val="minMax"/>
        </c:scaling>
        <c:delete val="1"/>
        <c:axPos val="b"/>
        <c:numFmt formatCode="ge" sourceLinked="1"/>
        <c:majorTickMark val="none"/>
        <c:minorTickMark val="none"/>
        <c:tickLblPos val="none"/>
        <c:crossAx val="637860832"/>
        <c:crosses val="autoZero"/>
        <c:auto val="1"/>
        <c:lblOffset val="100"/>
        <c:baseTimeUnit val="years"/>
      </c:dateAx>
      <c:valAx>
        <c:axId val="6378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8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formatCode="#,##0.00;&quot;△&quot;#,##0.00;&quot;-&quot;">
                  <c:v>71.59</c:v>
                </c:pt>
                <c:pt idx="4" formatCode="#,##0.00;&quot;△&quot;#,##0.00;&quot;-&quot;">
                  <c:v>90.75</c:v>
                </c:pt>
              </c:numCache>
            </c:numRef>
          </c:val>
          <c:extLst xmlns:c16r2="http://schemas.microsoft.com/office/drawing/2015/06/chart">
            <c:ext xmlns:c16="http://schemas.microsoft.com/office/drawing/2014/chart" uri="{C3380CC4-5D6E-409C-BE32-E72D297353CC}">
              <c16:uniqueId val="{00000000-D396-4463-A188-EE2EF738D030}"/>
            </c:ext>
          </c:extLst>
        </c:ser>
        <c:dLbls>
          <c:showLegendKey val="0"/>
          <c:showVal val="0"/>
          <c:showCatName val="0"/>
          <c:showSerName val="0"/>
          <c:showPercent val="0"/>
          <c:showBubbleSize val="0"/>
        </c:dLbls>
        <c:gapWidth val="150"/>
        <c:axId val="641360768"/>
        <c:axId val="6413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D396-4463-A188-EE2EF738D030}"/>
            </c:ext>
          </c:extLst>
        </c:ser>
        <c:dLbls>
          <c:showLegendKey val="0"/>
          <c:showVal val="0"/>
          <c:showCatName val="0"/>
          <c:showSerName val="0"/>
          <c:showPercent val="0"/>
          <c:showBubbleSize val="0"/>
        </c:dLbls>
        <c:marker val="1"/>
        <c:smooth val="0"/>
        <c:axId val="641360768"/>
        <c:axId val="641362944"/>
      </c:lineChart>
      <c:dateAx>
        <c:axId val="641360768"/>
        <c:scaling>
          <c:orientation val="minMax"/>
        </c:scaling>
        <c:delete val="1"/>
        <c:axPos val="b"/>
        <c:numFmt formatCode="ge" sourceLinked="1"/>
        <c:majorTickMark val="none"/>
        <c:minorTickMark val="none"/>
        <c:tickLblPos val="none"/>
        <c:crossAx val="641362944"/>
        <c:crosses val="autoZero"/>
        <c:auto val="1"/>
        <c:lblOffset val="100"/>
        <c:baseTimeUnit val="years"/>
      </c:dateAx>
      <c:valAx>
        <c:axId val="6413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3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137.81</c:v>
                </c:pt>
                <c:pt idx="1">
                  <c:v>143.94999999999999</c:v>
                </c:pt>
                <c:pt idx="2">
                  <c:v>121.41</c:v>
                </c:pt>
                <c:pt idx="3">
                  <c:v>117.94</c:v>
                </c:pt>
                <c:pt idx="4">
                  <c:v>96.97</c:v>
                </c:pt>
              </c:numCache>
            </c:numRef>
          </c:val>
          <c:extLst xmlns:c16r2="http://schemas.microsoft.com/office/drawing/2015/06/chart">
            <c:ext xmlns:c16="http://schemas.microsoft.com/office/drawing/2014/chart" uri="{C3380CC4-5D6E-409C-BE32-E72D297353CC}">
              <c16:uniqueId val="{00000000-00F3-4DB0-BF38-D69F848645AF}"/>
            </c:ext>
          </c:extLst>
        </c:ser>
        <c:dLbls>
          <c:showLegendKey val="0"/>
          <c:showVal val="0"/>
          <c:showCatName val="0"/>
          <c:showSerName val="0"/>
          <c:showPercent val="0"/>
          <c:showBubbleSize val="0"/>
        </c:dLbls>
        <c:gapWidth val="150"/>
        <c:axId val="641347712"/>
        <c:axId val="6413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00F3-4DB0-BF38-D69F848645AF}"/>
            </c:ext>
          </c:extLst>
        </c:ser>
        <c:dLbls>
          <c:showLegendKey val="0"/>
          <c:showVal val="0"/>
          <c:showCatName val="0"/>
          <c:showSerName val="0"/>
          <c:showPercent val="0"/>
          <c:showBubbleSize val="0"/>
        </c:dLbls>
        <c:marker val="1"/>
        <c:smooth val="0"/>
        <c:axId val="641347712"/>
        <c:axId val="641354784"/>
      </c:lineChart>
      <c:dateAx>
        <c:axId val="641347712"/>
        <c:scaling>
          <c:orientation val="minMax"/>
        </c:scaling>
        <c:delete val="1"/>
        <c:axPos val="b"/>
        <c:numFmt formatCode="ge" sourceLinked="1"/>
        <c:majorTickMark val="none"/>
        <c:minorTickMark val="none"/>
        <c:tickLblPos val="none"/>
        <c:crossAx val="641354784"/>
        <c:crosses val="autoZero"/>
        <c:auto val="1"/>
        <c:lblOffset val="100"/>
        <c:baseTimeUnit val="years"/>
      </c:dateAx>
      <c:valAx>
        <c:axId val="6413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3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246.26</c:v>
                </c:pt>
                <c:pt idx="1">
                  <c:v>245.89</c:v>
                </c:pt>
                <c:pt idx="2">
                  <c:v>242.56</c:v>
                </c:pt>
                <c:pt idx="3">
                  <c:v>288.25</c:v>
                </c:pt>
                <c:pt idx="4">
                  <c:v>290.07</c:v>
                </c:pt>
              </c:numCache>
            </c:numRef>
          </c:val>
          <c:extLst xmlns:c16r2="http://schemas.microsoft.com/office/drawing/2015/06/chart">
            <c:ext xmlns:c16="http://schemas.microsoft.com/office/drawing/2014/chart" uri="{C3380CC4-5D6E-409C-BE32-E72D297353CC}">
              <c16:uniqueId val="{00000000-C768-422B-8FB0-980E95F91B59}"/>
            </c:ext>
          </c:extLst>
        </c:ser>
        <c:dLbls>
          <c:showLegendKey val="0"/>
          <c:showVal val="0"/>
          <c:showCatName val="0"/>
          <c:showSerName val="0"/>
          <c:showPercent val="0"/>
          <c:showBubbleSize val="0"/>
        </c:dLbls>
        <c:gapWidth val="150"/>
        <c:axId val="641359680"/>
        <c:axId val="64135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C768-422B-8FB0-980E95F91B59}"/>
            </c:ext>
          </c:extLst>
        </c:ser>
        <c:dLbls>
          <c:showLegendKey val="0"/>
          <c:showVal val="0"/>
          <c:showCatName val="0"/>
          <c:showSerName val="0"/>
          <c:showPercent val="0"/>
          <c:showBubbleSize val="0"/>
        </c:dLbls>
        <c:marker val="1"/>
        <c:smooth val="0"/>
        <c:axId val="641359680"/>
        <c:axId val="641353696"/>
      </c:lineChart>
      <c:dateAx>
        <c:axId val="641359680"/>
        <c:scaling>
          <c:orientation val="minMax"/>
        </c:scaling>
        <c:delete val="1"/>
        <c:axPos val="b"/>
        <c:numFmt formatCode="ge" sourceLinked="1"/>
        <c:majorTickMark val="none"/>
        <c:minorTickMark val="none"/>
        <c:tickLblPos val="none"/>
        <c:crossAx val="641353696"/>
        <c:crosses val="autoZero"/>
        <c:auto val="1"/>
        <c:lblOffset val="100"/>
        <c:baseTimeUnit val="years"/>
      </c:dateAx>
      <c:valAx>
        <c:axId val="6413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3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平川市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31458</v>
      </c>
      <c r="AM8" s="66"/>
      <c r="AN8" s="66"/>
      <c r="AO8" s="66"/>
      <c r="AP8" s="66"/>
      <c r="AQ8" s="66"/>
      <c r="AR8" s="66"/>
      <c r="AS8" s="66"/>
      <c r="AT8" s="65">
        <f>データ!$S$6</f>
        <v>346.01</v>
      </c>
      <c r="AU8" s="65"/>
      <c r="AV8" s="65"/>
      <c r="AW8" s="65"/>
      <c r="AX8" s="65"/>
      <c r="AY8" s="65"/>
      <c r="AZ8" s="65"/>
      <c r="BA8" s="65"/>
      <c r="BB8" s="65">
        <f>データ!$T$6</f>
        <v>90.92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0.9</v>
      </c>
      <c r="Q10" s="65"/>
      <c r="R10" s="65"/>
      <c r="S10" s="65"/>
      <c r="T10" s="65"/>
      <c r="U10" s="65"/>
      <c r="V10" s="65"/>
      <c r="W10" s="66">
        <f>データ!$Q$6</f>
        <v>3872</v>
      </c>
      <c r="X10" s="66"/>
      <c r="Y10" s="66"/>
      <c r="Z10" s="66"/>
      <c r="AA10" s="66"/>
      <c r="AB10" s="66"/>
      <c r="AC10" s="66"/>
      <c r="AD10" s="2"/>
      <c r="AE10" s="2"/>
      <c r="AF10" s="2"/>
      <c r="AG10" s="2"/>
      <c r="AH10" s="2"/>
      <c r="AI10" s="2"/>
      <c r="AJ10" s="2"/>
      <c r="AK10" s="2"/>
      <c r="AL10" s="66">
        <f>データ!$U$6</f>
        <v>281</v>
      </c>
      <c r="AM10" s="66"/>
      <c r="AN10" s="66"/>
      <c r="AO10" s="66"/>
      <c r="AP10" s="66"/>
      <c r="AQ10" s="66"/>
      <c r="AR10" s="66"/>
      <c r="AS10" s="66"/>
      <c r="AT10" s="65">
        <f>データ!$V$6</f>
        <v>0.84</v>
      </c>
      <c r="AU10" s="65"/>
      <c r="AV10" s="65"/>
      <c r="AW10" s="65"/>
      <c r="AX10" s="65"/>
      <c r="AY10" s="65"/>
      <c r="AZ10" s="65"/>
      <c r="BA10" s="65"/>
      <c r="BB10" s="65">
        <f>データ!$W$6</f>
        <v>334.52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kzLic0ChbvW3OFLFTEwOwcco4tCyEk8kq9E1ZOU4nDz5zx03a3/lntVw1bCNvmebh34O7tbkXtllwO6CQG/GJQ==" saltValue="htnap4dSV14LRVFzCKPE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22101</v>
      </c>
      <c r="D6" s="34">
        <f t="shared" si="3"/>
        <v>47</v>
      </c>
      <c r="E6" s="34">
        <f t="shared" si="3"/>
        <v>1</v>
      </c>
      <c r="F6" s="34">
        <f t="shared" si="3"/>
        <v>0</v>
      </c>
      <c r="G6" s="34">
        <f t="shared" si="3"/>
        <v>0</v>
      </c>
      <c r="H6" s="34" t="str">
        <f t="shared" si="3"/>
        <v>青森県　平川市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v>
      </c>
      <c r="Q6" s="35">
        <f t="shared" si="3"/>
        <v>3872</v>
      </c>
      <c r="R6" s="35">
        <f t="shared" si="3"/>
        <v>31458</v>
      </c>
      <c r="S6" s="35">
        <f t="shared" si="3"/>
        <v>346.01</v>
      </c>
      <c r="T6" s="35">
        <f t="shared" si="3"/>
        <v>90.92</v>
      </c>
      <c r="U6" s="35">
        <f t="shared" si="3"/>
        <v>281</v>
      </c>
      <c r="V6" s="35">
        <f t="shared" si="3"/>
        <v>0.84</v>
      </c>
      <c r="W6" s="35">
        <f t="shared" si="3"/>
        <v>334.52</v>
      </c>
      <c r="X6" s="36">
        <f>IF(X7="",NA(),X7)</f>
        <v>137.81</v>
      </c>
      <c r="Y6" s="36">
        <f t="shared" ref="Y6:AG6" si="4">IF(Y7="",NA(),Y7)</f>
        <v>143.94999999999999</v>
      </c>
      <c r="Z6" s="36">
        <f t="shared" si="4"/>
        <v>121.69</v>
      </c>
      <c r="AA6" s="36">
        <f t="shared" si="4"/>
        <v>117.94</v>
      </c>
      <c r="AB6" s="36">
        <f t="shared" si="4"/>
        <v>101.55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6">
        <f t="shared" si="7"/>
        <v>71.59</v>
      </c>
      <c r="BI6" s="36">
        <f t="shared" si="7"/>
        <v>90.75</v>
      </c>
      <c r="BJ6" s="36">
        <f t="shared" si="7"/>
        <v>1486.62</v>
      </c>
      <c r="BK6" s="36">
        <f t="shared" si="7"/>
        <v>1510.14</v>
      </c>
      <c r="BL6" s="36">
        <f t="shared" si="7"/>
        <v>1595.62</v>
      </c>
      <c r="BM6" s="36">
        <f t="shared" si="7"/>
        <v>1302.33</v>
      </c>
      <c r="BN6" s="36">
        <f t="shared" si="7"/>
        <v>1274.21</v>
      </c>
      <c r="BO6" s="35" t="str">
        <f>IF(BO7="","",IF(BO7="-","【-】","【"&amp;SUBSTITUTE(TEXT(BO7,"#,##0.00"),"-","△")&amp;"】"))</f>
        <v>【1,074.14】</v>
      </c>
      <c r="BP6" s="36">
        <f>IF(BP7="",NA(),BP7)</f>
        <v>137.81</v>
      </c>
      <c r="BQ6" s="36">
        <f t="shared" ref="BQ6:BY6" si="8">IF(BQ7="",NA(),BQ7)</f>
        <v>143.94999999999999</v>
      </c>
      <c r="BR6" s="36">
        <f t="shared" si="8"/>
        <v>121.41</v>
      </c>
      <c r="BS6" s="36">
        <f t="shared" si="8"/>
        <v>117.94</v>
      </c>
      <c r="BT6" s="36">
        <f t="shared" si="8"/>
        <v>96.97</v>
      </c>
      <c r="BU6" s="36">
        <f t="shared" si="8"/>
        <v>24.39</v>
      </c>
      <c r="BV6" s="36">
        <f t="shared" si="8"/>
        <v>22.67</v>
      </c>
      <c r="BW6" s="36">
        <f t="shared" si="8"/>
        <v>37.92</v>
      </c>
      <c r="BX6" s="36">
        <f t="shared" si="8"/>
        <v>40.89</v>
      </c>
      <c r="BY6" s="36">
        <f t="shared" si="8"/>
        <v>41.25</v>
      </c>
      <c r="BZ6" s="35" t="str">
        <f>IF(BZ7="","",IF(BZ7="-","【-】","【"&amp;SUBSTITUTE(TEXT(BZ7,"#,##0.00"),"-","△")&amp;"】"))</f>
        <v>【54.36】</v>
      </c>
      <c r="CA6" s="36">
        <f>IF(CA7="",NA(),CA7)</f>
        <v>246.26</v>
      </c>
      <c r="CB6" s="36">
        <f t="shared" ref="CB6:CJ6" si="9">IF(CB7="",NA(),CB7)</f>
        <v>245.89</v>
      </c>
      <c r="CC6" s="36">
        <f t="shared" si="9"/>
        <v>242.56</v>
      </c>
      <c r="CD6" s="36">
        <f t="shared" si="9"/>
        <v>288.25</v>
      </c>
      <c r="CE6" s="36">
        <f t="shared" si="9"/>
        <v>290.07</v>
      </c>
      <c r="CF6" s="36">
        <f t="shared" si="9"/>
        <v>734.18</v>
      </c>
      <c r="CG6" s="36">
        <f t="shared" si="9"/>
        <v>789.62</v>
      </c>
      <c r="CH6" s="36">
        <f t="shared" si="9"/>
        <v>423.18</v>
      </c>
      <c r="CI6" s="36">
        <f t="shared" si="9"/>
        <v>383.2</v>
      </c>
      <c r="CJ6" s="36">
        <f t="shared" si="9"/>
        <v>383.25</v>
      </c>
      <c r="CK6" s="35" t="str">
        <f>IF(CK7="","",IF(CK7="-","【-】","【"&amp;SUBSTITUTE(TEXT(CK7,"#,##0.00"),"-","△")&amp;"】"))</f>
        <v>【296.40】</v>
      </c>
      <c r="CL6" s="36">
        <f>IF(CL7="",NA(),CL7)</f>
        <v>11.58</v>
      </c>
      <c r="CM6" s="36">
        <f t="shared" ref="CM6:CU6" si="10">IF(CM7="",NA(),CM7)</f>
        <v>10.7</v>
      </c>
      <c r="CN6" s="36">
        <f t="shared" si="10"/>
        <v>11.82</v>
      </c>
      <c r="CO6" s="36">
        <f t="shared" si="10"/>
        <v>18.89</v>
      </c>
      <c r="CP6" s="36">
        <f t="shared" si="10"/>
        <v>20.3</v>
      </c>
      <c r="CQ6" s="36">
        <f t="shared" si="10"/>
        <v>48.36</v>
      </c>
      <c r="CR6" s="36">
        <f t="shared" si="10"/>
        <v>48.7</v>
      </c>
      <c r="CS6" s="36">
        <f t="shared" si="10"/>
        <v>46.9</v>
      </c>
      <c r="CT6" s="36">
        <f t="shared" si="10"/>
        <v>47.95</v>
      </c>
      <c r="CU6" s="36">
        <f t="shared" si="10"/>
        <v>48.26</v>
      </c>
      <c r="CV6" s="35" t="str">
        <f>IF(CV7="","",IF(CV7="-","【-】","【"&amp;SUBSTITUTE(TEXT(CV7,"#,##0.00"),"-","△")&amp;"】"))</f>
        <v>【55.95】</v>
      </c>
      <c r="CW6" s="36">
        <f>IF(CW7="",NA(),CW7)</f>
        <v>76.44</v>
      </c>
      <c r="CX6" s="36">
        <f t="shared" ref="CX6:DF6" si="11">IF(CX7="",NA(),CX7)</f>
        <v>78.47</v>
      </c>
      <c r="CY6" s="36">
        <f t="shared" si="11"/>
        <v>84.98</v>
      </c>
      <c r="CZ6" s="36">
        <f t="shared" si="11"/>
        <v>45.84</v>
      </c>
      <c r="DA6" s="36">
        <f t="shared" si="11"/>
        <v>51.13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22101</v>
      </c>
      <c r="D7" s="38">
        <v>47</v>
      </c>
      <c r="E7" s="38">
        <v>1</v>
      </c>
      <c r="F7" s="38">
        <v>0</v>
      </c>
      <c r="G7" s="38">
        <v>0</v>
      </c>
      <c r="H7" s="38" t="s">
        <v>96</v>
      </c>
      <c r="I7" s="38" t="s">
        <v>97</v>
      </c>
      <c r="J7" s="38" t="s">
        <v>98</v>
      </c>
      <c r="K7" s="38" t="s">
        <v>99</v>
      </c>
      <c r="L7" s="38" t="s">
        <v>100</v>
      </c>
      <c r="M7" s="38" t="s">
        <v>101</v>
      </c>
      <c r="N7" s="39" t="s">
        <v>102</v>
      </c>
      <c r="O7" s="39" t="s">
        <v>103</v>
      </c>
      <c r="P7" s="39">
        <v>0.9</v>
      </c>
      <c r="Q7" s="39">
        <v>3872</v>
      </c>
      <c r="R7" s="39">
        <v>31458</v>
      </c>
      <c r="S7" s="39">
        <v>346.01</v>
      </c>
      <c r="T7" s="39">
        <v>90.92</v>
      </c>
      <c r="U7" s="39">
        <v>281</v>
      </c>
      <c r="V7" s="39">
        <v>0.84</v>
      </c>
      <c r="W7" s="39">
        <v>334.52</v>
      </c>
      <c r="X7" s="39">
        <v>137.81</v>
      </c>
      <c r="Y7" s="39">
        <v>143.94999999999999</v>
      </c>
      <c r="Z7" s="39">
        <v>121.69</v>
      </c>
      <c r="AA7" s="39">
        <v>117.94</v>
      </c>
      <c r="AB7" s="39">
        <v>101.55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71.59</v>
      </c>
      <c r="BI7" s="39">
        <v>90.75</v>
      </c>
      <c r="BJ7" s="39">
        <v>1486.62</v>
      </c>
      <c r="BK7" s="39">
        <v>1510.14</v>
      </c>
      <c r="BL7" s="39">
        <v>1595.62</v>
      </c>
      <c r="BM7" s="39">
        <v>1302.33</v>
      </c>
      <c r="BN7" s="39">
        <v>1274.21</v>
      </c>
      <c r="BO7" s="39">
        <v>1074.1400000000001</v>
      </c>
      <c r="BP7" s="39">
        <v>137.81</v>
      </c>
      <c r="BQ7" s="39">
        <v>143.94999999999999</v>
      </c>
      <c r="BR7" s="39">
        <v>121.41</v>
      </c>
      <c r="BS7" s="39">
        <v>117.94</v>
      </c>
      <c r="BT7" s="39">
        <v>96.97</v>
      </c>
      <c r="BU7" s="39">
        <v>24.39</v>
      </c>
      <c r="BV7" s="39">
        <v>22.67</v>
      </c>
      <c r="BW7" s="39">
        <v>37.92</v>
      </c>
      <c r="BX7" s="39">
        <v>40.89</v>
      </c>
      <c r="BY7" s="39">
        <v>41.25</v>
      </c>
      <c r="BZ7" s="39">
        <v>54.36</v>
      </c>
      <c r="CA7" s="39">
        <v>246.26</v>
      </c>
      <c r="CB7" s="39">
        <v>245.89</v>
      </c>
      <c r="CC7" s="39">
        <v>242.56</v>
      </c>
      <c r="CD7" s="39">
        <v>288.25</v>
      </c>
      <c r="CE7" s="39">
        <v>290.07</v>
      </c>
      <c r="CF7" s="39">
        <v>734.18</v>
      </c>
      <c r="CG7" s="39">
        <v>789.62</v>
      </c>
      <c r="CH7" s="39">
        <v>423.18</v>
      </c>
      <c r="CI7" s="39">
        <v>383.2</v>
      </c>
      <c r="CJ7" s="39">
        <v>383.25</v>
      </c>
      <c r="CK7" s="39">
        <v>296.39999999999998</v>
      </c>
      <c r="CL7" s="39">
        <v>11.58</v>
      </c>
      <c r="CM7" s="39">
        <v>10.7</v>
      </c>
      <c r="CN7" s="39">
        <v>11.82</v>
      </c>
      <c r="CO7" s="39">
        <v>18.89</v>
      </c>
      <c r="CP7" s="39">
        <v>20.3</v>
      </c>
      <c r="CQ7" s="39">
        <v>48.36</v>
      </c>
      <c r="CR7" s="39">
        <v>48.7</v>
      </c>
      <c r="CS7" s="39">
        <v>46.9</v>
      </c>
      <c r="CT7" s="39">
        <v>47.95</v>
      </c>
      <c r="CU7" s="39">
        <v>48.26</v>
      </c>
      <c r="CV7" s="39">
        <v>55.95</v>
      </c>
      <c r="CW7" s="39">
        <v>76.44</v>
      </c>
      <c r="CX7" s="39">
        <v>78.47</v>
      </c>
      <c r="CY7" s="39">
        <v>84.98</v>
      </c>
      <c r="CZ7" s="39">
        <v>45.84</v>
      </c>
      <c r="DA7" s="39">
        <v>51.13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0548</cp:lastModifiedBy>
  <cp:lastPrinted>2020-01-23T07:18:39Z</cp:lastPrinted>
  <dcterms:created xsi:type="dcterms:W3CDTF">2019-12-05T04:35:17Z</dcterms:created>
  <dcterms:modified xsi:type="dcterms:W3CDTF">2020-02-14T02:25:57Z</dcterms:modified>
  <cp:category/>
</cp:coreProperties>
</file>