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9\Desktop\掲載データ（参考資料）※分析表はエクセルをそのまま掲載\"/>
    </mc:Choice>
  </mc:AlternateContent>
  <workbookProtection workbookAlgorithmName="SHA-512" workbookHashValue="udAqCJdcyxzjLhrBajJECC1yEdwV++kGcLYmPCSQOV5vQMCnrvZCKTPnPmuKoi38eZjxmbL4GDr9ICzLUH+Utg==" workbookSaltValue="uDE8fx1aqjCA+a7vmparRQ==" workbookSpinCount="100000" lockStructure="1"/>
  <bookViews>
    <workbookView xWindow="0" yWindow="0" windowWidth="21600" windowHeight="11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<sst xmlns="http://schemas.openxmlformats.org/spreadsheetml/2006/main" count="231" uniqueCount="116">
  <si>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</si>
  <si>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</si>
  <si>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</si>
  <si>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</si>
  <si>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</si>
  <si>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</si>
  <si>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</si>
  <si>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</si>
  <si>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</si>
  <si>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</si>
  <si>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</si>
  <si>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</si>
  <si>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</si>
  <si>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</si>
  <si>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</si>
  <si>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</si>
  <si>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</si>
  <si>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</si>
  <si>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</si>
  <si>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</si>
  <si>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</si>
  <si>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</si>
  <si>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</si>
  <si>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</si>
  <si>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</si>
  <si>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</si>
  <si>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</si>
  <si>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</si>
  <si>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</si>
  <si>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</si>
  <si>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</si>
  <si>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</si>
  <si>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</si>
  <si>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</si>
  <si>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</si>
  <si>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</si>
  <si>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</si>
  <si>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</si>
  <si>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</si>
  <si>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</si>
  <si>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</si>
  <si>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</si>
  <si>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</si>
  <si>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</si>
  <si>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</si>
  <si>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</si>
  <si>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</si>
  <si>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</si>
  <si>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</si>
  <si>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</si>
  <si>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</si>
  <si>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</si>
  <si>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</si>
  <si>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</si>
  <si>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</si>
  <si>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</si>
  <si>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</si>
  <si>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</si>
  <si>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</si>
  <si>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</si>
  <si>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</si>
  <si>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</si>
  <si>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</si>
  <si>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</si>
  <si>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</si>
  <si>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</si>
  <si>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</si>
  <si>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</si>
  <si>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</si>
  <si>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</si>
  <si>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</si>
  <si>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</si>
  <si>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</si>
  <si>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</si>
  <si>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</si>
  <si>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</si>
  <si>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</si>
  <si>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</si>
  <si>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</si>
  <si>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</si>
  <si>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</si>
  <si>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</si>
  <si>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</si>
  <si>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</si>
  <si>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</si>
  <si>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</si>
  <si>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</si>
  <si>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</si>
  <si>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</si>
  <si>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</si>
  <si>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</si>
  <si>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</si>
  <si>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</si>
  <si>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</si>
  <si>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</si>
  <si>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</si>
  <si>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</si>
  <si>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</si>
  <si>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</si>
  <si>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</si>
  <si>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</si>
  <si>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</si>
  <si>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</si>
  <si>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</si>
  <si>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</si>
  <si>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</si>
  <si>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</si>
  <si>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</si>
  <si>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</si>
  <si>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</si>
  <si>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</si>
  <si>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</si>
  <si>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</si>
  <si>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人口減少による使用料の減収は今後も避けられないため、厳しい経営状況が続くと考えられる。
　よって、料金収入を確保するため、料金改定の検討や汚水処理費の削減など、経営改善を実施する。
　また、処理施設について、計画的な点検により早期修繕を行うことで長寿命化を図り、突発的な経費が発生しないよう維持修繕に努め、改築更新については広域化を含めて、今後、検討していく。</t>
    <rPh sb="55" eb="57">
      <t>カクホ</t>
    </rPh>
    <rPh sb="64" eb="66">
      <t>カイテイ</t>
    </rPh>
    <rPh sb="67" eb="69">
      <t>ケントウ</t>
    </rPh>
    <rPh sb="70" eb="72">
      <t>オスイ</t>
    </rPh>
    <rPh sb="72" eb="74">
      <t>ショリ</t>
    </rPh>
    <rPh sb="74" eb="75">
      <t>ヒ</t>
    </rPh>
    <rPh sb="76" eb="78">
      <t>サクゲン</t>
    </rPh>
    <rPh sb="96" eb="98">
      <t>ショリ</t>
    </rPh>
    <rPh sb="98" eb="100">
      <t>シセツ</t>
    </rPh>
    <rPh sb="154" eb="156">
      <t>カイチク</t>
    </rPh>
    <rPh sb="156" eb="158">
      <t>コウシン</t>
    </rPh>
    <rPh sb="163" eb="166">
      <t>コウイキカ</t>
    </rPh>
    <rPh sb="167" eb="168">
      <t>フク</t>
    </rPh>
    <rPh sb="171" eb="173">
      <t>コンゴ</t>
    </rPh>
    <rPh sb="174" eb="176">
      <t>ケントウ</t>
    </rPh>
    <phoneticPr fontId="4"/>
  </si>
  <si>
    <t>　有形固定資産減価償却率については、類似団体よりも高く、右肩上がりの状況である。資産の償却は進んでいるものの、耐用年数に達している資産は少ない。
　管渠老朽化率については、類似団体と同様に法定耐用年数を超えた管渠がないため０％となっており、老朽化等による管渠の破損等も発生していない。
　管渠改善率については依然として低く、法定耐用年数を超過した管渠はない。
　令和元年度から処理施設について、耐用年数を超過した装置類を中心に順次更新事業を行っている。</t>
    <rPh sb="91" eb="93">
      <t>ドウヨウ</t>
    </rPh>
    <rPh sb="94" eb="96">
      <t>ホウテイ</t>
    </rPh>
    <rPh sb="96" eb="98">
      <t>タイヨウ</t>
    </rPh>
    <rPh sb="98" eb="100">
      <t>ネンスウ</t>
    </rPh>
    <rPh sb="101" eb="102">
      <t>コ</t>
    </rPh>
    <rPh sb="104" eb="106">
      <t>カンキョ</t>
    </rPh>
    <rPh sb="169" eb="171">
      <t>チョウカ</t>
    </rPh>
    <rPh sb="202" eb="204">
      <t>チョウカ</t>
    </rPh>
    <phoneticPr fontId="4"/>
  </si>
  <si>
    <t>　経常収支比率について、主な収入源である使用料収入が減少傾向にあることに加えて、一般会計からの繰入金も減額となったことから、今年度は100％を下回った。
　流動比率については、今年度は若干の減少となったが、企業債償還額の減少により流動負債が減少傾向にあることから、比率は増加傾向にある。
　企業債残高対事業規模比率については、企業債残高はR1より一般会計において負担することと定めているため、皆減した。
　経費回収率については減少傾向であり、依然として使用料収入で維持管理費を賄えておらず、一般会計に依存せざるを得ない状況が続いている。よって、適正な使用料収入の確保やより一層の費用削減策が必要である。
　汚水処理原価については、水洗化人口の減少に伴う有収水量の減少により、令和2年度以降、右肩上がりに増えており類似団体よりも高くなっているため、より一層の適正な使用料収入の確保や汚水処理費削減策が必要である。
　水洗化率については、令和5年度は日沼地区の公共下水道への接続に伴い前年度比減となり、類似団体の水洗化率との差が大きくなったため、今後は水洗化率の更なる向上に努めていく。
　なお、令和5年度は累積欠損金比率が改善されたものの、依然として類似団体の累積欠損金比率を大きく上回っているため、今後、累積欠損金の解消に向けて、料金改定の検討や経費削減など、更なる経営改善が必要である。</t>
    <rPh sb="36" eb="37">
      <t>クワ</t>
    </rPh>
    <rPh sb="51" eb="53">
      <t>ゲンガク</t>
    </rPh>
    <rPh sb="88" eb="91">
      <t>コンネンド</t>
    </rPh>
    <rPh sb="92" eb="94">
      <t>ジャッカン</t>
    </rPh>
    <rPh sb="95" eb="97">
      <t>ゲンショウ</t>
    </rPh>
    <rPh sb="103" eb="105">
      <t>キギョウ</t>
    </rPh>
    <rPh sb="105" eb="106">
      <t>サイ</t>
    </rPh>
    <rPh sb="106" eb="108">
      <t>ショウカン</t>
    </rPh>
    <rPh sb="108" eb="109">
      <t>ガク</t>
    </rPh>
    <rPh sb="110" eb="112">
      <t>ゲンショウ</t>
    </rPh>
    <rPh sb="115" eb="117">
      <t>リュウドウ</t>
    </rPh>
    <rPh sb="117" eb="119">
      <t>フサイ</t>
    </rPh>
    <rPh sb="120" eb="122">
      <t>ゲンショウ</t>
    </rPh>
    <rPh sb="122" eb="124">
      <t>ケイコウ</t>
    </rPh>
    <rPh sb="132" eb="134">
      <t>ヒリツ</t>
    </rPh>
    <rPh sb="137" eb="139">
      <t>ケイコウ</t>
    </rPh>
    <rPh sb="213" eb="215">
      <t>ゲンショウ</t>
    </rPh>
    <rPh sb="215" eb="217">
      <t>ケイコウ</t>
    </rPh>
    <rPh sb="229" eb="231">
      <t>シュウニュウ</t>
    </rPh>
    <rPh sb="250" eb="252">
      <t>イゾン</t>
    </rPh>
    <rPh sb="256" eb="257">
      <t>エ</t>
    </rPh>
    <rPh sb="259" eb="261">
      <t>ジョウキョウ</t>
    </rPh>
    <rPh sb="262" eb="263">
      <t>ツヅ</t>
    </rPh>
    <rPh sb="315" eb="318">
      <t>スイセンカ</t>
    </rPh>
    <rPh sb="318" eb="320">
      <t>ジンコウ</t>
    </rPh>
    <rPh sb="321" eb="323">
      <t>ゲンショウ</t>
    </rPh>
    <rPh sb="324" eb="325">
      <t>トモナ</t>
    </rPh>
    <rPh sb="326" eb="328">
      <t>ユウシュウ</t>
    </rPh>
    <rPh sb="328" eb="330">
      <t>スイリョウ</t>
    </rPh>
    <rPh sb="331" eb="333">
      <t>ゲンショウ</t>
    </rPh>
    <rPh sb="337" eb="339">
      <t>レイワ</t>
    </rPh>
    <rPh sb="340" eb="342">
      <t>ネンド</t>
    </rPh>
    <rPh sb="342" eb="344">
      <t>イコウ</t>
    </rPh>
    <rPh sb="345" eb="347">
      <t>ミギカタ</t>
    </rPh>
    <rPh sb="347" eb="348">
      <t>ア</t>
    </rPh>
    <rPh sb="351" eb="352">
      <t>フ</t>
    </rPh>
    <rPh sb="417" eb="419">
      <t>レイワ</t>
    </rPh>
    <rPh sb="420" eb="422">
      <t>ネンド</t>
    </rPh>
    <rPh sb="423" eb="425">
      <t>ヒヌマ</t>
    </rPh>
    <rPh sb="425" eb="427">
      <t>チク</t>
    </rPh>
    <rPh sb="428" eb="430">
      <t>コウキョウ</t>
    </rPh>
    <rPh sb="430" eb="433">
      <t>ゲスイドウ</t>
    </rPh>
    <rPh sb="435" eb="437">
      <t>セツゾク</t>
    </rPh>
    <rPh sb="438" eb="439">
      <t>トモナ</t>
    </rPh>
    <rPh sb="444" eb="445">
      <t>ゲン</t>
    </rPh>
    <rPh sb="449" eb="451">
      <t>ルイジ</t>
    </rPh>
    <rPh sb="451" eb="453">
      <t>ダンタイ</t>
    </rPh>
    <rPh sb="454" eb="457">
      <t>スイセンカ</t>
    </rPh>
    <rPh sb="457" eb="458">
      <t>リツ</t>
    </rPh>
    <rPh sb="460" eb="461">
      <t>サ</t>
    </rPh>
    <rPh sb="462" eb="463">
      <t>オオ</t>
    </rPh>
    <rPh sb="479" eb="480">
      <t>サラ</t>
    </rPh>
    <rPh sb="502" eb="504">
      <t>ルイセキ</t>
    </rPh>
    <rPh sb="504" eb="506">
      <t>ケッソン</t>
    </rPh>
    <rPh sb="506" eb="507">
      <t>キン</t>
    </rPh>
    <rPh sb="507" eb="509">
      <t>ヒリツ</t>
    </rPh>
    <rPh sb="510" eb="512">
      <t>カイゼン</t>
    </rPh>
    <rPh sb="519" eb="521">
      <t>イゼン</t>
    </rPh>
    <rPh sb="537" eb="538">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</si>
</sst>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33-4705-B04F-B08FC8B4ACFA}"/>
            </c:ext>
          </c:extLst>
        </c:ser>
        <c:dLbls>
          <c:showLegendKey val="0"/>
          <c:showVal val="0"/>
          <c:showCatName val="0"/>
          <c:showSerName val="0"/>
          <c:showPercent val="0"/>
          <c:showBubbleSize val="0"/>
        </c:dLbls>
        <c:gapWidth val="150"/>
        <c:axId val="352169440"/>
        <c:axId val="3521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xmlns:c16r2="http://schemas.microsoft.com/office/drawing/2015/06/chart">
            <c:ext xmlns:c16="http://schemas.microsoft.com/office/drawing/2014/chart" uri="{C3380CC4-5D6E-409C-BE32-E72D297353CC}">
              <c16:uniqueId val="{00000001-E333-4705-B04F-B08FC8B4ACFA}"/>
            </c:ext>
          </c:extLst>
        </c:ser>
        <c:dLbls>
          <c:showLegendKey val="0"/>
          <c:showVal val="0"/>
          <c:showCatName val="0"/>
          <c:showSerName val="0"/>
          <c:showPercent val="0"/>
          <c:showBubbleSize val="0"/>
        </c:dLbls>
        <c:marker val="1"/>
        <c:smooth val="0"/>
        <c:axId val="352169440"/>
        <c:axId val="352166304"/>
      </c:lineChart>
      <c:dateAx>
        <c:axId val="352169440"/>
        <c:scaling>
          <c:orientation val="minMax"/>
        </c:scaling>
        <c:delete val="1"/>
        <c:axPos val="b"/>
        <c:numFmt formatCode="&quot;R&quot;yy" sourceLinked="1"/>
        <c:majorTickMark val="none"/>
        <c:minorTickMark val="none"/>
        <c:tickLblPos val="none"/>
        <c:crossAx val="352166304"/>
        <c:crosses val="autoZero"/>
        <c:auto val="1"/>
        <c:lblOffset val="100"/>
        <c:baseTimeUnit val="years"/>
      </c:dateAx>
      <c:valAx>
        <c:axId val="3521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52.03</c:v>
                </c:pt>
                <c:pt idx="1">
                  <c:v>53.52</c:v>
                </c:pt>
                <c:pt idx="2">
                  <c:v>52.41</c:v>
                </c:pt>
                <c:pt idx="3">
                  <c:v>47.93</c:v>
                </c:pt>
                <c:pt idx="4">
                  <c:v>73.17</c:v>
                </c:pt>
              </c:numCache>
            </c:numRef>
          </c:val>
          <c:extLst xmlns:c16r2="http://schemas.microsoft.com/office/drawing/2015/06/chart">
            <c:ext xmlns:c16="http://schemas.microsoft.com/office/drawing/2014/chart" uri="{C3380CC4-5D6E-409C-BE32-E72D297353CC}">
              <c16:uniqueId val="{00000000-9E17-4A18-86A8-F5D644C2BAF8}"/>
            </c:ext>
          </c:extLst>
        </c:ser>
        <c:dLbls>
          <c:showLegendKey val="0"/>
          <c:showVal val="0"/>
          <c:showCatName val="0"/>
          <c:showSerName val="0"/>
          <c:showPercent val="0"/>
          <c:showBubbleSize val="0"/>
        </c:dLbls>
        <c:gapWidth val="150"/>
        <c:axId val="423562288"/>
        <c:axId val="42355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xmlns:c16r2="http://schemas.microsoft.com/office/drawing/2015/06/chart">
            <c:ext xmlns:c16="http://schemas.microsoft.com/office/drawing/2014/chart" uri="{C3380CC4-5D6E-409C-BE32-E72D297353CC}">
              <c16:uniqueId val="{00000001-9E17-4A18-86A8-F5D644C2BAF8}"/>
            </c:ext>
          </c:extLst>
        </c:ser>
        <c:dLbls>
          <c:showLegendKey val="0"/>
          <c:showVal val="0"/>
          <c:showCatName val="0"/>
          <c:showSerName val="0"/>
          <c:showPercent val="0"/>
          <c:showBubbleSize val="0"/>
        </c:dLbls>
        <c:marker val="1"/>
        <c:smooth val="0"/>
        <c:axId val="423562288"/>
        <c:axId val="423559152"/>
      </c:lineChart>
      <c:dateAx>
        <c:axId val="423562288"/>
        <c:scaling>
          <c:orientation val="minMax"/>
        </c:scaling>
        <c:delete val="1"/>
        <c:axPos val="b"/>
        <c:numFmt formatCode="&quot;R&quot;yy" sourceLinked="1"/>
        <c:majorTickMark val="none"/>
        <c:minorTickMark val="none"/>
        <c:tickLblPos val="none"/>
        <c:crossAx val="423559152"/>
        <c:crosses val="autoZero"/>
        <c:auto val="1"/>
        <c:lblOffset val="100"/>
        <c:baseTimeUnit val="years"/>
      </c:dateAx>
      <c:valAx>
        <c:axId val="42355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6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82.26</c:v>
                </c:pt>
                <c:pt idx="1">
                  <c:v>81.52</c:v>
                </c:pt>
                <c:pt idx="2">
                  <c:v>82.29</c:v>
                </c:pt>
                <c:pt idx="3">
                  <c:v>82.79</c:v>
                </c:pt>
                <c:pt idx="4">
                  <c:v>82.22</c:v>
                </c:pt>
              </c:numCache>
            </c:numRef>
          </c:val>
          <c:extLst xmlns:c16r2="http://schemas.microsoft.com/office/drawing/2015/06/chart">
            <c:ext xmlns:c16="http://schemas.microsoft.com/office/drawing/2014/chart" uri="{C3380CC4-5D6E-409C-BE32-E72D297353CC}">
              <c16:uniqueId val="{00000000-8EF1-4861-B0A1-26E98A1F72A7}"/>
            </c:ext>
          </c:extLst>
        </c:ser>
        <c:dLbls>
          <c:showLegendKey val="0"/>
          <c:showVal val="0"/>
          <c:showCatName val="0"/>
          <c:showSerName val="0"/>
          <c:showPercent val="0"/>
          <c:showBubbleSize val="0"/>
        </c:dLbls>
        <c:gapWidth val="150"/>
        <c:axId val="423560328"/>
        <c:axId val="42356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xmlns:c16r2="http://schemas.microsoft.com/office/drawing/2015/06/chart">
            <c:ext xmlns:c16="http://schemas.microsoft.com/office/drawing/2014/chart" uri="{C3380CC4-5D6E-409C-BE32-E72D297353CC}">
              <c16:uniqueId val="{00000001-8EF1-4861-B0A1-26E98A1F72A7}"/>
            </c:ext>
          </c:extLst>
        </c:ser>
        <c:dLbls>
          <c:showLegendKey val="0"/>
          <c:showVal val="0"/>
          <c:showCatName val="0"/>
          <c:showSerName val="0"/>
          <c:showPercent val="0"/>
          <c:showBubbleSize val="0"/>
        </c:dLbls>
        <c:marker val="1"/>
        <c:smooth val="0"/>
        <c:axId val="423560328"/>
        <c:axId val="423560720"/>
      </c:lineChart>
      <c:dateAx>
        <c:axId val="423560328"/>
        <c:scaling>
          <c:orientation val="minMax"/>
        </c:scaling>
        <c:delete val="1"/>
        <c:axPos val="b"/>
        <c:numFmt formatCode="&quot;R&quot;yy" sourceLinked="1"/>
        <c:majorTickMark val="none"/>
        <c:minorTickMark val="none"/>
        <c:tickLblPos val="none"/>
        <c:crossAx val="423560720"/>
        <c:crosses val="autoZero"/>
        <c:auto val="1"/>
        <c:lblOffset val="100"/>
        <c:baseTimeUnit val="years"/>
      </c:dateAx>
      <c:valAx>
        <c:axId val="42356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6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104.22</c:v>
                </c:pt>
                <c:pt idx="1">
                  <c:v>105.48</c:v>
                </c:pt>
                <c:pt idx="2">
                  <c:v>81.010000000000005</c:v>
                </c:pt>
                <c:pt idx="3">
                  <c:v>101.14</c:v>
                </c:pt>
                <c:pt idx="4">
                  <c:v>73.540000000000006</c:v>
                </c:pt>
              </c:numCache>
            </c:numRef>
          </c:val>
          <c:extLst xmlns:c16r2="http://schemas.microsoft.com/office/drawing/2015/06/chart">
            <c:ext xmlns:c16="http://schemas.microsoft.com/office/drawing/2014/chart" uri="{C3380CC4-5D6E-409C-BE32-E72D297353CC}">
              <c16:uniqueId val="{00000000-6E9B-41D0-B9D3-F38322E8675C}"/>
            </c:ext>
          </c:extLst>
        </c:ser>
        <c:dLbls>
          <c:showLegendKey val="0"/>
          <c:showVal val="0"/>
          <c:showCatName val="0"/>
          <c:showSerName val="0"/>
          <c:showPercent val="0"/>
          <c:showBubbleSize val="0"/>
        </c:dLbls>
        <c:gapWidth val="150"/>
        <c:axId val="352169832"/>
        <c:axId val="35216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xmlns:c16r2="http://schemas.microsoft.com/office/drawing/2015/06/chart">
            <c:ext xmlns:c16="http://schemas.microsoft.com/office/drawing/2014/chart" uri="{C3380CC4-5D6E-409C-BE32-E72D297353CC}">
              <c16:uniqueId val="{00000001-6E9B-41D0-B9D3-F38322E8675C}"/>
            </c:ext>
          </c:extLst>
        </c:ser>
        <c:dLbls>
          <c:showLegendKey val="0"/>
          <c:showVal val="0"/>
          <c:showCatName val="0"/>
          <c:showSerName val="0"/>
          <c:showPercent val="0"/>
          <c:showBubbleSize val="0"/>
        </c:dLbls>
        <c:marker val="1"/>
        <c:smooth val="0"/>
        <c:axId val="352169832"/>
        <c:axId val="352164344"/>
      </c:lineChart>
      <c:dateAx>
        <c:axId val="352169832"/>
        <c:scaling>
          <c:orientation val="minMax"/>
        </c:scaling>
        <c:delete val="1"/>
        <c:axPos val="b"/>
        <c:numFmt formatCode="&quot;R&quot;yy" sourceLinked="1"/>
        <c:majorTickMark val="none"/>
        <c:minorTickMark val="none"/>
        <c:tickLblPos val="none"/>
        <c:crossAx val="352164344"/>
        <c:crosses val="autoZero"/>
        <c:auto val="1"/>
        <c:lblOffset val="100"/>
        <c:baseTimeUnit val="years"/>
      </c:dateAx>
      <c:valAx>
        <c:axId val="35216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6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34.06</c:v>
                </c:pt>
                <c:pt idx="1">
                  <c:v>35.729999999999997</c:v>
                </c:pt>
                <c:pt idx="2">
                  <c:v>37.33</c:v>
                </c:pt>
                <c:pt idx="3">
                  <c:v>39.18</c:v>
                </c:pt>
                <c:pt idx="4">
                  <c:v>41.38</c:v>
                </c:pt>
              </c:numCache>
            </c:numRef>
          </c:val>
          <c:extLst xmlns:c16r2="http://schemas.microsoft.com/office/drawing/2015/06/chart">
            <c:ext xmlns:c16="http://schemas.microsoft.com/office/drawing/2014/chart" uri="{C3380CC4-5D6E-409C-BE32-E72D297353CC}">
              <c16:uniqueId val="{00000000-63AC-4D87-9978-0CB04109F5E2}"/>
            </c:ext>
          </c:extLst>
        </c:ser>
        <c:dLbls>
          <c:showLegendKey val="0"/>
          <c:showVal val="0"/>
          <c:showCatName val="0"/>
          <c:showSerName val="0"/>
          <c:showPercent val="0"/>
          <c:showBubbleSize val="0"/>
        </c:dLbls>
        <c:gapWidth val="150"/>
        <c:axId val="352163952"/>
        <c:axId val="3521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xmlns:c16r2="http://schemas.microsoft.com/office/drawing/2015/06/chart">
            <c:ext xmlns:c16="http://schemas.microsoft.com/office/drawing/2014/chart" uri="{C3380CC4-5D6E-409C-BE32-E72D297353CC}">
              <c16:uniqueId val="{00000001-63AC-4D87-9978-0CB04109F5E2}"/>
            </c:ext>
          </c:extLst>
        </c:ser>
        <c:dLbls>
          <c:showLegendKey val="0"/>
          <c:showVal val="0"/>
          <c:showCatName val="0"/>
          <c:showSerName val="0"/>
          <c:showPercent val="0"/>
          <c:showBubbleSize val="0"/>
        </c:dLbls>
        <c:marker val="1"/>
        <c:smooth val="0"/>
        <c:axId val="352163952"/>
        <c:axId val="352164736"/>
      </c:lineChart>
      <c:dateAx>
        <c:axId val="352163952"/>
        <c:scaling>
          <c:orientation val="minMax"/>
        </c:scaling>
        <c:delete val="1"/>
        <c:axPos val="b"/>
        <c:numFmt formatCode="&quot;R&quot;yy" sourceLinked="1"/>
        <c:majorTickMark val="none"/>
        <c:minorTickMark val="none"/>
        <c:tickLblPos val="none"/>
        <c:crossAx val="352164736"/>
        <c:crosses val="autoZero"/>
        <c:auto val="1"/>
        <c:lblOffset val="100"/>
        <c:baseTimeUnit val="years"/>
      </c:dateAx>
      <c:valAx>
        <c:axId val="3521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6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33-44AB-B7C4-DEE68C5976F4}"/>
            </c:ext>
          </c:extLst>
        </c:ser>
        <c:dLbls>
          <c:showLegendKey val="0"/>
          <c:showVal val="0"/>
          <c:showCatName val="0"/>
          <c:showSerName val="0"/>
          <c:showPercent val="0"/>
          <c:showBubbleSize val="0"/>
        </c:dLbls>
        <c:gapWidth val="150"/>
        <c:axId val="423450928"/>
        <c:axId val="42345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333-44AB-B7C4-DEE68C5976F4}"/>
            </c:ext>
          </c:extLst>
        </c:ser>
        <c:dLbls>
          <c:showLegendKey val="0"/>
          <c:showVal val="0"/>
          <c:showCatName val="0"/>
          <c:showSerName val="0"/>
          <c:showPercent val="0"/>
          <c:showBubbleSize val="0"/>
        </c:dLbls>
        <c:marker val="1"/>
        <c:smooth val="0"/>
        <c:axId val="423450928"/>
        <c:axId val="423450536"/>
      </c:lineChart>
      <c:dateAx>
        <c:axId val="423450928"/>
        <c:scaling>
          <c:orientation val="minMax"/>
        </c:scaling>
        <c:delete val="1"/>
        <c:axPos val="b"/>
        <c:numFmt formatCode="&quot;R&quot;yy" sourceLinked="1"/>
        <c:majorTickMark val="none"/>
        <c:minorTickMark val="none"/>
        <c:tickLblPos val="none"/>
        <c:crossAx val="423450536"/>
        <c:crosses val="autoZero"/>
        <c:auto val="1"/>
        <c:lblOffset val="100"/>
        <c:baseTimeUnit val="years"/>
      </c:dateAx>
      <c:valAx>
        <c:axId val="42345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736.04</c:v>
                </c:pt>
                <c:pt idx="1">
                  <c:v>706.04</c:v>
                </c:pt>
                <c:pt idx="2">
                  <c:v>779.51</c:v>
                </c:pt>
                <c:pt idx="3">
                  <c:v>786.95</c:v>
                </c:pt>
                <c:pt idx="4">
                  <c:v>583.58000000000004</c:v>
                </c:pt>
              </c:numCache>
            </c:numRef>
          </c:val>
          <c:extLst xmlns:c16r2="http://schemas.microsoft.com/office/drawing/2015/06/chart">
            <c:ext xmlns:c16="http://schemas.microsoft.com/office/drawing/2014/chart" uri="{C3380CC4-5D6E-409C-BE32-E72D297353CC}">
              <c16:uniqueId val="{00000000-B18C-46BB-B3AE-5D09D82BD307}"/>
            </c:ext>
          </c:extLst>
        </c:ser>
        <c:dLbls>
          <c:showLegendKey val="0"/>
          <c:showVal val="0"/>
          <c:showCatName val="0"/>
          <c:showSerName val="0"/>
          <c:showPercent val="0"/>
          <c:showBubbleSize val="0"/>
        </c:dLbls>
        <c:gapWidth val="150"/>
        <c:axId val="423454848"/>
        <c:axId val="4234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xmlns:c16r2="http://schemas.microsoft.com/office/drawing/2015/06/chart">
            <c:ext xmlns:c16="http://schemas.microsoft.com/office/drawing/2014/chart" uri="{C3380CC4-5D6E-409C-BE32-E72D297353CC}">
              <c16:uniqueId val="{00000001-B18C-46BB-B3AE-5D09D82BD307}"/>
            </c:ext>
          </c:extLst>
        </c:ser>
        <c:dLbls>
          <c:showLegendKey val="0"/>
          <c:showVal val="0"/>
          <c:showCatName val="0"/>
          <c:showSerName val="0"/>
          <c:showPercent val="0"/>
          <c:showBubbleSize val="0"/>
        </c:dLbls>
        <c:marker val="1"/>
        <c:smooth val="0"/>
        <c:axId val="423454848"/>
        <c:axId val="423448576"/>
      </c:lineChart>
      <c:dateAx>
        <c:axId val="423454848"/>
        <c:scaling>
          <c:orientation val="minMax"/>
        </c:scaling>
        <c:delete val="1"/>
        <c:axPos val="b"/>
        <c:numFmt formatCode="&quot;R&quot;yy" sourceLinked="1"/>
        <c:majorTickMark val="none"/>
        <c:minorTickMark val="none"/>
        <c:tickLblPos val="none"/>
        <c:crossAx val="423448576"/>
        <c:crosses val="autoZero"/>
        <c:auto val="1"/>
        <c:lblOffset val="100"/>
        <c:baseTimeUnit val="years"/>
      </c:dateAx>
      <c:valAx>
        <c:axId val="4234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15.48</c:v>
                </c:pt>
                <c:pt idx="1">
                  <c:v>32.479999999999997</c:v>
                </c:pt>
                <c:pt idx="2">
                  <c:v>45.04</c:v>
                </c:pt>
                <c:pt idx="3">
                  <c:v>46.31</c:v>
                </c:pt>
                <c:pt idx="4">
                  <c:v>45.56</c:v>
                </c:pt>
              </c:numCache>
            </c:numRef>
          </c:val>
          <c:extLst xmlns:c16r2="http://schemas.microsoft.com/office/drawing/2015/06/chart">
            <c:ext xmlns:c16="http://schemas.microsoft.com/office/drawing/2014/chart" uri="{C3380CC4-5D6E-409C-BE32-E72D297353CC}">
              <c16:uniqueId val="{00000000-6EA2-4EC1-90EB-2D189DCE3F2E}"/>
            </c:ext>
          </c:extLst>
        </c:ser>
        <c:dLbls>
          <c:showLegendKey val="0"/>
          <c:showVal val="0"/>
          <c:showCatName val="0"/>
          <c:showSerName val="0"/>
          <c:showPercent val="0"/>
          <c:showBubbleSize val="0"/>
        </c:dLbls>
        <c:gapWidth val="150"/>
        <c:axId val="423448184"/>
        <c:axId val="42345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xmlns:c16r2="http://schemas.microsoft.com/office/drawing/2015/06/chart">
            <c:ext xmlns:c16="http://schemas.microsoft.com/office/drawing/2014/chart" uri="{C3380CC4-5D6E-409C-BE32-E72D297353CC}">
              <c16:uniqueId val="{00000001-6EA2-4EC1-90EB-2D189DCE3F2E}"/>
            </c:ext>
          </c:extLst>
        </c:ser>
        <c:dLbls>
          <c:showLegendKey val="0"/>
          <c:showVal val="0"/>
          <c:showCatName val="0"/>
          <c:showSerName val="0"/>
          <c:showPercent val="0"/>
          <c:showBubbleSize val="0"/>
        </c:dLbls>
        <c:marker val="1"/>
        <c:smooth val="0"/>
        <c:axId val="423448184"/>
        <c:axId val="423452496"/>
      </c:lineChart>
      <c:dateAx>
        <c:axId val="423448184"/>
        <c:scaling>
          <c:orientation val="minMax"/>
        </c:scaling>
        <c:delete val="1"/>
        <c:axPos val="b"/>
        <c:numFmt formatCode="&quot;R&quot;yy" sourceLinked="1"/>
        <c:majorTickMark val="none"/>
        <c:minorTickMark val="none"/>
        <c:tickLblPos val="none"/>
        <c:crossAx val="423452496"/>
        <c:crosses val="autoZero"/>
        <c:auto val="1"/>
        <c:lblOffset val="100"/>
        <c:baseTimeUnit val="years"/>
      </c:dateAx>
      <c:valAx>
        <c:axId val="42345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4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00-4A2E-BFC1-6AB007328162}"/>
            </c:ext>
          </c:extLst>
        </c:ser>
        <c:dLbls>
          <c:showLegendKey val="0"/>
          <c:showVal val="0"/>
          <c:showCatName val="0"/>
          <c:showSerName val="0"/>
          <c:showPercent val="0"/>
          <c:showBubbleSize val="0"/>
        </c:dLbls>
        <c:gapWidth val="150"/>
        <c:axId val="423452888"/>
        <c:axId val="4234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xmlns:c16r2="http://schemas.microsoft.com/office/drawing/2015/06/chart">
            <c:ext xmlns:c16="http://schemas.microsoft.com/office/drawing/2014/chart" uri="{C3380CC4-5D6E-409C-BE32-E72D297353CC}">
              <c16:uniqueId val="{00000001-4C00-4A2E-BFC1-6AB007328162}"/>
            </c:ext>
          </c:extLst>
        </c:ser>
        <c:dLbls>
          <c:showLegendKey val="0"/>
          <c:showVal val="0"/>
          <c:showCatName val="0"/>
          <c:showSerName val="0"/>
          <c:showPercent val="0"/>
          <c:showBubbleSize val="0"/>
        </c:dLbls>
        <c:marker val="1"/>
        <c:smooth val="0"/>
        <c:axId val="423452888"/>
        <c:axId val="423453280"/>
      </c:lineChart>
      <c:dateAx>
        <c:axId val="423452888"/>
        <c:scaling>
          <c:orientation val="minMax"/>
        </c:scaling>
        <c:delete val="1"/>
        <c:axPos val="b"/>
        <c:numFmt formatCode="&quot;R&quot;yy" sourceLinked="1"/>
        <c:majorTickMark val="none"/>
        <c:minorTickMark val="none"/>
        <c:tickLblPos val="none"/>
        <c:crossAx val="423453280"/>
        <c:crosses val="autoZero"/>
        <c:auto val="1"/>
        <c:lblOffset val="100"/>
        <c:baseTimeUnit val="years"/>
      </c:dateAx>
      <c:valAx>
        <c:axId val="4234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5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52.26</c:v>
                </c:pt>
                <c:pt idx="1">
                  <c:v>56.44</c:v>
                </c:pt>
                <c:pt idx="2">
                  <c:v>51.82</c:v>
                </c:pt>
                <c:pt idx="3">
                  <c:v>46.37</c:v>
                </c:pt>
                <c:pt idx="4">
                  <c:v>38.369999999999997</c:v>
                </c:pt>
              </c:numCache>
            </c:numRef>
          </c:val>
          <c:extLst xmlns:c16r2="http://schemas.microsoft.com/office/drawing/2015/06/chart">
            <c:ext xmlns:c16="http://schemas.microsoft.com/office/drawing/2014/chart" uri="{C3380CC4-5D6E-409C-BE32-E72D297353CC}">
              <c16:uniqueId val="{00000000-288B-4E4E-B6E4-8A347E4E0D18}"/>
            </c:ext>
          </c:extLst>
        </c:ser>
        <c:dLbls>
          <c:showLegendKey val="0"/>
          <c:showVal val="0"/>
          <c:showCatName val="0"/>
          <c:showSerName val="0"/>
          <c:showPercent val="0"/>
          <c:showBubbleSize val="0"/>
        </c:dLbls>
        <c:gapWidth val="150"/>
        <c:axId val="423565424"/>
        <c:axId val="42356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xmlns:c16r2="http://schemas.microsoft.com/office/drawing/2015/06/chart">
            <c:ext xmlns:c16="http://schemas.microsoft.com/office/drawing/2014/chart" uri="{C3380CC4-5D6E-409C-BE32-E72D297353CC}">
              <c16:uniqueId val="{00000001-288B-4E4E-B6E4-8A347E4E0D18}"/>
            </c:ext>
          </c:extLst>
        </c:ser>
        <c:dLbls>
          <c:showLegendKey val="0"/>
          <c:showVal val="0"/>
          <c:showCatName val="0"/>
          <c:showSerName val="0"/>
          <c:showPercent val="0"/>
          <c:showBubbleSize val="0"/>
        </c:dLbls>
        <c:marker val="1"/>
        <c:smooth val="0"/>
        <c:axId val="423565424"/>
        <c:axId val="423561896"/>
      </c:lineChart>
      <c:dateAx>
        <c:axId val="423565424"/>
        <c:scaling>
          <c:orientation val="minMax"/>
        </c:scaling>
        <c:delete val="1"/>
        <c:axPos val="b"/>
        <c:numFmt formatCode="&quot;R&quot;yy" sourceLinked="1"/>
        <c:majorTickMark val="none"/>
        <c:minorTickMark val="none"/>
        <c:tickLblPos val="none"/>
        <c:crossAx val="423561896"/>
        <c:crosses val="autoZero"/>
        <c:auto val="1"/>
        <c:lblOffset val="100"/>
        <c:baseTimeUnit val="years"/>
      </c:dateAx>
      <c:valAx>
        <c:axId val="42356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6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296.63</c:v>
                </c:pt>
                <c:pt idx="1">
                  <c:v>273.88</c:v>
                </c:pt>
                <c:pt idx="2">
                  <c:v>298.83999999999997</c:v>
                </c:pt>
                <c:pt idx="3">
                  <c:v>333.39</c:v>
                </c:pt>
                <c:pt idx="4">
                  <c:v>403.63</c:v>
                </c:pt>
              </c:numCache>
            </c:numRef>
          </c:val>
          <c:extLst xmlns:c16r2="http://schemas.microsoft.com/office/drawing/2015/06/chart">
            <c:ext xmlns:c16="http://schemas.microsoft.com/office/drawing/2014/chart" uri="{C3380CC4-5D6E-409C-BE32-E72D297353CC}">
              <c16:uniqueId val="{00000000-9325-427D-B39D-A6AE673D92B9}"/>
            </c:ext>
          </c:extLst>
        </c:ser>
        <c:dLbls>
          <c:showLegendKey val="0"/>
          <c:showVal val="0"/>
          <c:showCatName val="0"/>
          <c:showSerName val="0"/>
          <c:showPercent val="0"/>
          <c:showBubbleSize val="0"/>
        </c:dLbls>
        <c:gapWidth val="150"/>
        <c:axId val="423566600"/>
        <c:axId val="4235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xmlns:c16r2="http://schemas.microsoft.com/office/drawing/2015/06/chart">
            <c:ext xmlns:c16="http://schemas.microsoft.com/office/drawing/2014/chart" uri="{C3380CC4-5D6E-409C-BE32-E72D297353CC}">
              <c16:uniqueId val="{00000001-9325-427D-B39D-A6AE673D92B9}"/>
            </c:ext>
          </c:extLst>
        </c:ser>
        <c:dLbls>
          <c:showLegendKey val="0"/>
          <c:showVal val="0"/>
          <c:showCatName val="0"/>
          <c:showSerName val="0"/>
          <c:showPercent val="0"/>
          <c:showBubbleSize val="0"/>
        </c:dLbls>
        <c:marker val="1"/>
        <c:smooth val="0"/>
        <c:axId val="423566600"/>
        <c:axId val="423566208"/>
      </c:lineChart>
      <c:dateAx>
        <c:axId val="423566600"/>
        <c:scaling>
          <c:orientation val="minMax"/>
        </c:scaling>
        <c:delete val="1"/>
        <c:axPos val="b"/>
        <c:numFmt formatCode="&quot;R&quot;yy" sourceLinked="1"/>
        <c:majorTickMark val="none"/>
        <c:minorTickMark val="none"/>
        <c:tickLblPos val="none"/>
        <c:crossAx val="423566208"/>
        <c:crosses val="autoZero"/>
        <c:auto val="1"/>
        <c:lblOffset val="100"/>
        <c:baseTimeUnit val="years"/>
      </c:dateAx>
      <c:valAx>
        <c:axId val="4235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6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青森県　平川市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29713</v>
      </c>
      <c r="AM8" s="41"/>
      <c r="AN8" s="41"/>
      <c r="AO8" s="41"/>
      <c r="AP8" s="41"/>
      <c r="AQ8" s="41"/>
      <c r="AR8" s="41"/>
      <c r="AS8" s="41"/>
      <c r="AT8" s="34">
        <f>データ!T6</f>
        <v>346.01</v>
      </c>
      <c r="AU8" s="34"/>
      <c r="AV8" s="34"/>
      <c r="AW8" s="34"/>
      <c r="AX8" s="34"/>
      <c r="AY8" s="34"/>
      <c r="AZ8" s="34"/>
      <c r="BA8" s="34"/>
      <c r="BB8" s="34">
        <f>データ!U6</f>
        <v>85.87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83.57</v>
      </c>
      <c r="J10" s="34"/>
      <c r="K10" s="34"/>
      <c r="L10" s="34"/>
      <c r="M10" s="34"/>
      <c r="N10" s="34"/>
      <c r="O10" s="34"/>
      <c r="P10" s="34">
        <f>データ!P6</f>
        <v>18.059999999999999</v>
      </c>
      <c r="Q10" s="34"/>
      <c r="R10" s="34"/>
      <c r="S10" s="34"/>
      <c r="T10" s="34"/>
      <c r="U10" s="34"/>
      <c r="V10" s="34"/>
      <c r="W10" s="34">
        <f>データ!Q6</f>
        <v>98.68</v>
      </c>
      <c r="X10" s="34"/>
      <c r="Y10" s="34"/>
      <c r="Z10" s="34"/>
      <c r="AA10" s="34"/>
      <c r="AB10" s="34"/>
      <c r="AC10" s="34"/>
      <c r="AD10" s="41">
        <f>データ!R6</f>
        <v>3124</v>
      </c>
      <c r="AE10" s="41"/>
      <c r="AF10" s="41"/>
      <c r="AG10" s="41"/>
      <c r="AH10" s="41"/>
      <c r="AI10" s="41"/>
      <c r="AJ10" s="41"/>
      <c r="AK10" s="2"/>
      <c r="AL10" s="41">
        <f>データ!V6</f>
        <v>5338</v>
      </c>
      <c r="AM10" s="41"/>
      <c r="AN10" s="41"/>
      <c r="AO10" s="41"/>
      <c r="AP10" s="41"/>
      <c r="AQ10" s="41"/>
      <c r="AR10" s="41"/>
      <c r="AS10" s="41"/>
      <c r="AT10" s="34">
        <f>データ!W6</f>
        <v>3.03</v>
      </c>
      <c r="AU10" s="34"/>
      <c r="AV10" s="34"/>
      <c r="AW10" s="34"/>
      <c r="AX10" s="34"/>
      <c r="AY10" s="34"/>
      <c r="AZ10" s="34"/>
      <c r="BA10" s="34"/>
      <c r="BB10" s="34">
        <f>データ!X6</f>
        <v>1761.72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dqULFOh3BxlUfSnQ6BOtecYIULGeS/EdWxlU5qMTKgsbGCSnLUQ3nLKz83VKEDMXz4tOrF6hNPAVLG3LTNy4A==" saltValue="EgWFh/OLKfkgaG3rI5WE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22101</v>
      </c>
      <c r="D6" s="19">
        <f t="shared" si="3"/>
        <v>46</v>
      </c>
      <c r="E6" s="19">
        <f t="shared" si="3"/>
        <v>17</v>
      </c>
      <c r="F6" s="19">
        <f t="shared" si="3"/>
        <v>5</v>
      </c>
      <c r="G6" s="19">
        <f t="shared" si="3"/>
        <v>0</v>
      </c>
      <c r="H6" s="19" t="str">
        <f t="shared" si="3"/>
        <v>青森県　平川市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83.57</v>
      </c>
      <c r="P6" s="20">
        <f t="shared" si="3"/>
        <v>18.059999999999999</v>
      </c>
      <c r="Q6" s="20">
        <f t="shared" si="3"/>
        <v>98.68</v>
      </c>
      <c r="R6" s="20">
        <f t="shared" si="3"/>
        <v>3124</v>
      </c>
      <c r="S6" s="20">
        <f t="shared" si="3"/>
        <v>29713</v>
      </c>
      <c r="T6" s="20">
        <f t="shared" si="3"/>
        <v>346.01</v>
      </c>
      <c r="U6" s="20">
        <f t="shared" si="3"/>
        <v>85.87</v>
      </c>
      <c r="V6" s="20">
        <f t="shared" si="3"/>
        <v>5338</v>
      </c>
      <c r="W6" s="20">
        <f t="shared" si="3"/>
        <v>3.03</v>
      </c>
      <c r="X6" s="20">
        <f t="shared" si="3"/>
        <v>1761.72</v>
      </c>
      <c r="Y6" s="21">
        <f>IF(Y7="",NA(),Y7)</f>
        <v>104.22</v>
      </c>
      <c r="Z6" s="21">
        <f t="shared" ref="Z6:AH6" si="4">IF(Z7="",NA(),Z7)</f>
        <v>105.48</v>
      </c>
      <c r="AA6" s="21">
        <f t="shared" si="4"/>
        <v>81.010000000000005</v>
      </c>
      <c r="AB6" s="21">
        <f t="shared" si="4"/>
        <v>101.14</v>
      </c>
      <c r="AC6" s="21">
        <f t="shared" si="4"/>
        <v>73.540000000000006</v>
      </c>
      <c r="AD6" s="21">
        <f t="shared" si="4"/>
        <v>103.6</v>
      </c>
      <c r="AE6" s="21">
        <f t="shared" si="4"/>
        <v>106.37</v>
      </c>
      <c r="AF6" s="21">
        <f t="shared" si="4"/>
        <v>106.07</v>
      </c>
      <c r="AG6" s="21">
        <f t="shared" si="4"/>
        <v>105.5</v>
      </c>
      <c r="AH6" s="21">
        <f t="shared" si="4"/>
        <v>103.07</v>
      </c>
      <c r="AI6" s="20" t="str">
        <f>IF(AI7="","",IF(AI7="-","【-】","【"&amp;SUBSTITUTE(TEXT(AI7,"#,##0.00"),"-","△")&amp;"】"))</f>
        <v>【104.44】</v>
      </c>
      <c r="AJ6" s="21">
        <f>IF(AJ7="",NA(),AJ7)</f>
        <v>736.04</v>
      </c>
      <c r="AK6" s="21">
        <f t="shared" ref="AK6:AS6" si="5">IF(AK7="",NA(),AK7)</f>
        <v>706.04</v>
      </c>
      <c r="AL6" s="21">
        <f t="shared" si="5"/>
        <v>779.51</v>
      </c>
      <c r="AM6" s="21">
        <f t="shared" si="5"/>
        <v>786.95</v>
      </c>
      <c r="AN6" s="21">
        <f t="shared" si="5"/>
        <v>583.58000000000004</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15.48</v>
      </c>
      <c r="AV6" s="21">
        <f t="shared" ref="AV6:BD6" si="6">IF(AV7="",NA(),AV7)</f>
        <v>32.479999999999997</v>
      </c>
      <c r="AW6" s="21">
        <f t="shared" si="6"/>
        <v>45.04</v>
      </c>
      <c r="AX6" s="21">
        <f t="shared" si="6"/>
        <v>46.31</v>
      </c>
      <c r="AY6" s="21">
        <f t="shared" si="6"/>
        <v>45.56</v>
      </c>
      <c r="AZ6" s="21">
        <f t="shared" si="6"/>
        <v>26.99</v>
      </c>
      <c r="BA6" s="21">
        <f t="shared" si="6"/>
        <v>29.13</v>
      </c>
      <c r="BB6" s="21">
        <f t="shared" si="6"/>
        <v>35.69</v>
      </c>
      <c r="BC6" s="21">
        <f t="shared" si="6"/>
        <v>38.4</v>
      </c>
      <c r="BD6" s="21">
        <f t="shared" si="6"/>
        <v>39.82</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52.26</v>
      </c>
      <c r="BR6" s="21">
        <f t="shared" ref="BR6:BZ6" si="8">IF(BR7="",NA(),BR7)</f>
        <v>56.44</v>
      </c>
      <c r="BS6" s="21">
        <f t="shared" si="8"/>
        <v>51.82</v>
      </c>
      <c r="BT6" s="21">
        <f t="shared" si="8"/>
        <v>46.37</v>
      </c>
      <c r="BU6" s="21">
        <f t="shared" si="8"/>
        <v>38.369999999999997</v>
      </c>
      <c r="BV6" s="21">
        <f t="shared" si="8"/>
        <v>57.31</v>
      </c>
      <c r="BW6" s="21">
        <f t="shared" si="8"/>
        <v>57.08</v>
      </c>
      <c r="BX6" s="21">
        <f t="shared" si="8"/>
        <v>56.26</v>
      </c>
      <c r="BY6" s="21">
        <f t="shared" si="8"/>
        <v>52.94</v>
      </c>
      <c r="BZ6" s="21">
        <f t="shared" si="8"/>
        <v>61.15</v>
      </c>
      <c r="CA6" s="20" t="str">
        <f>IF(CA7="","",IF(CA7="-","【-】","【"&amp;SUBSTITUTE(TEXT(CA7,"#,##0.00"),"-","△")&amp;"】"))</f>
        <v>【56.93】</v>
      </c>
      <c r="CB6" s="21">
        <f>IF(CB7="",NA(),CB7)</f>
        <v>296.63</v>
      </c>
      <c r="CC6" s="21">
        <f t="shared" ref="CC6:CK6" si="9">IF(CC7="",NA(),CC7)</f>
        <v>273.88</v>
      </c>
      <c r="CD6" s="21">
        <f t="shared" si="9"/>
        <v>298.83999999999997</v>
      </c>
      <c r="CE6" s="21">
        <f t="shared" si="9"/>
        <v>333.39</v>
      </c>
      <c r="CF6" s="21">
        <f t="shared" si="9"/>
        <v>403.63</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52.03</v>
      </c>
      <c r="CN6" s="21">
        <f t="shared" ref="CN6:CV6" si="10">IF(CN7="",NA(),CN7)</f>
        <v>53.52</v>
      </c>
      <c r="CO6" s="21">
        <f t="shared" si="10"/>
        <v>52.41</v>
      </c>
      <c r="CP6" s="21">
        <f t="shared" si="10"/>
        <v>47.93</v>
      </c>
      <c r="CQ6" s="21">
        <f t="shared" si="10"/>
        <v>73.17</v>
      </c>
      <c r="CR6" s="21">
        <f t="shared" si="10"/>
        <v>50.14</v>
      </c>
      <c r="CS6" s="21">
        <f t="shared" si="10"/>
        <v>54.83</v>
      </c>
      <c r="CT6" s="21">
        <f t="shared" si="10"/>
        <v>66.53</v>
      </c>
      <c r="CU6" s="21">
        <f t="shared" si="10"/>
        <v>52.35</v>
      </c>
      <c r="CV6" s="21">
        <f t="shared" si="10"/>
        <v>52.63</v>
      </c>
      <c r="CW6" s="20" t="str">
        <f>IF(CW7="","",IF(CW7="-","【-】","【"&amp;SUBSTITUTE(TEXT(CW7,"#,##0.00"),"-","△")&amp;"】"))</f>
        <v>【49.87】</v>
      </c>
      <c r="CX6" s="21">
        <f>IF(CX7="",NA(),CX7)</f>
        <v>82.26</v>
      </c>
      <c r="CY6" s="21">
        <f t="shared" ref="CY6:DG6" si="11">IF(CY7="",NA(),CY7)</f>
        <v>81.52</v>
      </c>
      <c r="CZ6" s="21">
        <f t="shared" si="11"/>
        <v>82.29</v>
      </c>
      <c r="DA6" s="21">
        <f t="shared" si="11"/>
        <v>82.79</v>
      </c>
      <c r="DB6" s="21">
        <f t="shared" si="11"/>
        <v>82.22</v>
      </c>
      <c r="DC6" s="21">
        <f t="shared" si="11"/>
        <v>84.98</v>
      </c>
      <c r="DD6" s="21">
        <f t="shared" si="11"/>
        <v>84.7</v>
      </c>
      <c r="DE6" s="21">
        <f t="shared" si="11"/>
        <v>84.67</v>
      </c>
      <c r="DF6" s="21">
        <f t="shared" si="11"/>
        <v>84.39</v>
      </c>
      <c r="DG6" s="21">
        <f t="shared" si="11"/>
        <v>90.32</v>
      </c>
      <c r="DH6" s="20" t="str">
        <f>IF(DH7="","",IF(DH7="-","【-】","【"&amp;SUBSTITUTE(TEXT(DH7,"#,##0.00"),"-","△")&amp;"】"))</f>
        <v>【87.54】</v>
      </c>
      <c r="DI6" s="21">
        <f>IF(DI7="",NA(),DI7)</f>
        <v>34.06</v>
      </c>
      <c r="DJ6" s="21">
        <f t="shared" ref="DJ6:DR6" si="12">IF(DJ7="",NA(),DJ7)</f>
        <v>35.729999999999997</v>
      </c>
      <c r="DK6" s="21">
        <f t="shared" si="12"/>
        <v>37.33</v>
      </c>
      <c r="DL6" s="21">
        <f t="shared" si="12"/>
        <v>39.18</v>
      </c>
      <c r="DM6" s="21">
        <f t="shared" si="12"/>
        <v>41.38</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2">
      <c r="A7" s="14"/>
      <c r="B7" s="23">
        <v>2023</v>
      </c>
      <c r="C7" s="23">
        <v>22101</v>
      </c>
      <c r="D7" s="23">
        <v>46</v>
      </c>
      <c r="E7" s="23">
        <v>17</v>
      </c>
      <c r="F7" s="23">
        <v>5</v>
      </c>
      <c r="G7" s="23">
        <v>0</v>
      </c>
      <c r="H7" s="23" t="s">
        <v>96</v>
      </c>
      <c r="I7" s="23" t="s">
        <v>97</v>
      </c>
      <c r="J7" s="23" t="s">
        <v>98</v>
      </c>
      <c r="K7" s="23" t="s">
        <v>99</v>
      </c>
      <c r="L7" s="23" t="s">
        <v>100</v>
      </c>
      <c r="M7" s="23" t="s">
        <v>101</v>
      </c>
      <c r="N7" s="24" t="s">
        <v>102</v>
      </c>
      <c r="O7" s="24">
        <v>83.57</v>
      </c>
      <c r="P7" s="24">
        <v>18.059999999999999</v>
      </c>
      <c r="Q7" s="24">
        <v>98.68</v>
      </c>
      <c r="R7" s="24">
        <v>3124</v>
      </c>
      <c r="S7" s="24">
        <v>29713</v>
      </c>
      <c r="T7" s="24">
        <v>346.01</v>
      </c>
      <c r="U7" s="24">
        <v>85.87</v>
      </c>
      <c r="V7" s="24">
        <v>5338</v>
      </c>
      <c r="W7" s="24">
        <v>3.03</v>
      </c>
      <c r="X7" s="24">
        <v>1761.72</v>
      </c>
      <c r="Y7" s="24">
        <v>104.22</v>
      </c>
      <c r="Z7" s="24">
        <v>105.48</v>
      </c>
      <c r="AA7" s="24">
        <v>81.010000000000005</v>
      </c>
      <c r="AB7" s="24">
        <v>101.14</v>
      </c>
      <c r="AC7" s="24">
        <v>73.540000000000006</v>
      </c>
      <c r="AD7" s="24">
        <v>103.6</v>
      </c>
      <c r="AE7" s="24">
        <v>106.37</v>
      </c>
      <c r="AF7" s="24">
        <v>106.07</v>
      </c>
      <c r="AG7" s="24">
        <v>105.5</v>
      </c>
      <c r="AH7" s="24">
        <v>103.07</v>
      </c>
      <c r="AI7" s="24">
        <v>104.44</v>
      </c>
      <c r="AJ7" s="24">
        <v>736.04</v>
      </c>
      <c r="AK7" s="24">
        <v>706.04</v>
      </c>
      <c r="AL7" s="24">
        <v>779.51</v>
      </c>
      <c r="AM7" s="24">
        <v>786.95</v>
      </c>
      <c r="AN7" s="24">
        <v>583.58000000000004</v>
      </c>
      <c r="AO7" s="24">
        <v>193.99</v>
      </c>
      <c r="AP7" s="24">
        <v>139.02000000000001</v>
      </c>
      <c r="AQ7" s="24">
        <v>132.04</v>
      </c>
      <c r="AR7" s="24">
        <v>145.43</v>
      </c>
      <c r="AS7" s="24">
        <v>120.64</v>
      </c>
      <c r="AT7" s="24">
        <v>124.06</v>
      </c>
      <c r="AU7" s="24">
        <v>15.48</v>
      </c>
      <c r="AV7" s="24">
        <v>32.479999999999997</v>
      </c>
      <c r="AW7" s="24">
        <v>45.04</v>
      </c>
      <c r="AX7" s="24">
        <v>46.31</v>
      </c>
      <c r="AY7" s="24">
        <v>45.56</v>
      </c>
      <c r="AZ7" s="24">
        <v>26.99</v>
      </c>
      <c r="BA7" s="24">
        <v>29.13</v>
      </c>
      <c r="BB7" s="24">
        <v>35.69</v>
      </c>
      <c r="BC7" s="24">
        <v>38.4</v>
      </c>
      <c r="BD7" s="24">
        <v>39.82</v>
      </c>
      <c r="BE7" s="24">
        <v>42.02</v>
      </c>
      <c r="BF7" s="24">
        <v>0</v>
      </c>
      <c r="BG7" s="24">
        <v>0</v>
      </c>
      <c r="BH7" s="24">
        <v>0</v>
      </c>
      <c r="BI7" s="24">
        <v>0</v>
      </c>
      <c r="BJ7" s="24">
        <v>0</v>
      </c>
      <c r="BK7" s="24">
        <v>826.83</v>
      </c>
      <c r="BL7" s="24">
        <v>867.83</v>
      </c>
      <c r="BM7" s="24">
        <v>791.76</v>
      </c>
      <c r="BN7" s="24">
        <v>900.82</v>
      </c>
      <c r="BO7" s="24">
        <v>743.31</v>
      </c>
      <c r="BP7" s="24">
        <v>785.1</v>
      </c>
      <c r="BQ7" s="24">
        <v>52.26</v>
      </c>
      <c r="BR7" s="24">
        <v>56.44</v>
      </c>
      <c r="BS7" s="24">
        <v>51.82</v>
      </c>
      <c r="BT7" s="24">
        <v>46.37</v>
      </c>
      <c r="BU7" s="24">
        <v>38.369999999999997</v>
      </c>
      <c r="BV7" s="24">
        <v>57.31</v>
      </c>
      <c r="BW7" s="24">
        <v>57.08</v>
      </c>
      <c r="BX7" s="24">
        <v>56.26</v>
      </c>
      <c r="BY7" s="24">
        <v>52.94</v>
      </c>
      <c r="BZ7" s="24">
        <v>61.15</v>
      </c>
      <c r="CA7" s="24">
        <v>56.93</v>
      </c>
      <c r="CB7" s="24">
        <v>296.63</v>
      </c>
      <c r="CC7" s="24">
        <v>273.88</v>
      </c>
      <c r="CD7" s="24">
        <v>298.83999999999997</v>
      </c>
      <c r="CE7" s="24">
        <v>333.39</v>
      </c>
      <c r="CF7" s="24">
        <v>403.63</v>
      </c>
      <c r="CG7" s="24">
        <v>273.52</v>
      </c>
      <c r="CH7" s="24">
        <v>274.99</v>
      </c>
      <c r="CI7" s="24">
        <v>282.08999999999997</v>
      </c>
      <c r="CJ7" s="24">
        <v>303.27999999999997</v>
      </c>
      <c r="CK7" s="24">
        <v>250.43</v>
      </c>
      <c r="CL7" s="24">
        <v>271.14999999999998</v>
      </c>
      <c r="CM7" s="24">
        <v>52.03</v>
      </c>
      <c r="CN7" s="24">
        <v>53.52</v>
      </c>
      <c r="CO7" s="24">
        <v>52.41</v>
      </c>
      <c r="CP7" s="24">
        <v>47.93</v>
      </c>
      <c r="CQ7" s="24">
        <v>73.17</v>
      </c>
      <c r="CR7" s="24">
        <v>50.14</v>
      </c>
      <c r="CS7" s="24">
        <v>54.83</v>
      </c>
      <c r="CT7" s="24">
        <v>66.53</v>
      </c>
      <c r="CU7" s="24">
        <v>52.35</v>
      </c>
      <c r="CV7" s="24">
        <v>52.63</v>
      </c>
      <c r="CW7" s="24">
        <v>49.87</v>
      </c>
      <c r="CX7" s="24">
        <v>82.26</v>
      </c>
      <c r="CY7" s="24">
        <v>81.52</v>
      </c>
      <c r="CZ7" s="24">
        <v>82.29</v>
      </c>
      <c r="DA7" s="24">
        <v>82.79</v>
      </c>
      <c r="DB7" s="24">
        <v>82.22</v>
      </c>
      <c r="DC7" s="24">
        <v>84.98</v>
      </c>
      <c r="DD7" s="24">
        <v>84.7</v>
      </c>
      <c r="DE7" s="24">
        <v>84.67</v>
      </c>
      <c r="DF7" s="24">
        <v>84.39</v>
      </c>
      <c r="DG7" s="24">
        <v>90.32</v>
      </c>
      <c r="DH7" s="24">
        <v>87.54</v>
      </c>
      <c r="DI7" s="24">
        <v>34.06</v>
      </c>
      <c r="DJ7" s="24">
        <v>35.729999999999997</v>
      </c>
      <c r="DK7" s="24">
        <v>37.33</v>
      </c>
      <c r="DL7" s="24">
        <v>39.18</v>
      </c>
      <c r="DM7" s="24">
        <v>41.38</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齊藤直樹</cp:lastModifiedBy>
  <cp:lastPrinted>2025-02-17T10:52:14Z</cp:lastPrinted>
  <dcterms:created xsi:type="dcterms:W3CDTF">2024-12-19T01:27:10Z</dcterms:created>
  <dcterms:modified xsi:type="dcterms:W3CDTF">2025-03-04T03:09:10Z</dcterms:modified>
  <cp:category/>
</cp:coreProperties>
</file>